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Bounty Documents\-1) Цены\Цены 2016-17\"/>
    </mc:Choice>
  </mc:AlternateContent>
  <bookViews>
    <workbookView xWindow="0" yWindow="0" windowWidth="22065" windowHeight="8175"/>
  </bookViews>
  <sheets>
    <sheet name="Tours" sheetId="18" r:id="rId1"/>
    <sheet name="SIC EXCURSIONS" sheetId="5" state="hidden" r:id="rId2"/>
    <sheet name="F&amp;E Tour" sheetId="10" state="hidden" r:id="rId3"/>
    <sheet name="Sheet1" sheetId="9" state="hidden" r:id="rId4"/>
  </sheets>
  <externalReferences>
    <externalReference r:id="rId5"/>
  </externalReferences>
  <definedNames>
    <definedName name="BKKACT" localSheetId="2">'[1]I-Excursions Prices'!#REF!</definedName>
    <definedName name="BKKACT">'[1]I-Excursions Prices'!#REF!</definedName>
    <definedName name="BKKAMP" localSheetId="2">'[1]I-Excursions Prices'!#REF!</definedName>
    <definedName name="BKKAMP">'[1]I-Excursions Prices'!#REF!</definedName>
    <definedName name="BKKAYU" localSheetId="2">'[1]I-Excursions Prices'!#REF!</definedName>
    <definedName name="BKKAYU">'[1]I-Excursions Prices'!#REF!</definedName>
    <definedName name="BKKBAB" localSheetId="2">'[1]I-Excursions Prices'!#REF!</definedName>
    <definedName name="BKKBAB">'[1]I-Excursions Prices'!#REF!</definedName>
    <definedName name="BKKBPC" localSheetId="2">'[1]I-Excursions Prices'!#REF!</definedName>
    <definedName name="BKKBPC">'[1]I-Excursions Prices'!#REF!</definedName>
    <definedName name="BKKBSF" localSheetId="2">'[1]I-Excursions Prices'!#REF!</definedName>
    <definedName name="BKKBSF">'[1]I-Excursions Prices'!#REF!</definedName>
    <definedName name="BKKBSH" localSheetId="2">'[1]I-Excursions Prices'!#REF!</definedName>
    <definedName name="BKKBSH">'[1]I-Excursions Prices'!#REF!</definedName>
    <definedName name="BKKBWL" localSheetId="2">'[1]I-Excursions Prices'!#REF!</definedName>
    <definedName name="BKKBWL">'[1]I-Excursions Prices'!#REF!</definedName>
    <definedName name="BKKCFT" localSheetId="2">'[1]I-Excursions Prices'!#REF!</definedName>
    <definedName name="BKKCFT">'[1]I-Excursions Prices'!#REF!</definedName>
    <definedName name="BKKCHB" localSheetId="2">'[1]I-Excursions Prices'!#REF!</definedName>
    <definedName name="BKKCHB">'[1]I-Excursions Prices'!#REF!</definedName>
    <definedName name="BKKCOB" localSheetId="2">'[1]I-Excursions Prices'!#REF!</definedName>
    <definedName name="BKKCOB">'[1]I-Excursions Prices'!#REF!</definedName>
    <definedName name="BKKCOD" localSheetId="2">'[1]I-Excursions Prices'!#REF!</definedName>
    <definedName name="BKKCOD">'[1]I-Excursions Prices'!#REF!</definedName>
    <definedName name="BKKCON" localSheetId="2">'[1]I-Excursions Prices'!#REF!</definedName>
    <definedName name="BKKCON">'[1]I-Excursions Prices'!#REF!</definedName>
    <definedName name="BKKCOT" localSheetId="2">'[1]I-Excursions Prices'!#REF!</definedName>
    <definedName name="BKKCOT">'[1]I-Excursions Prices'!#REF!</definedName>
    <definedName name="BKKCTT" localSheetId="2">'[1]I-Excursions Prices'!#REF!</definedName>
    <definedName name="BKKCTT">'[1]I-Excursions Prices'!#REF!</definedName>
    <definedName name="BKKDBMDC" localSheetId="2">'[1]I-Excursions Prices'!#REF!</definedName>
    <definedName name="BKKDBMDC">'[1]I-Excursions Prices'!#REF!</definedName>
    <definedName name="BKKDBMDT" localSheetId="2">'[1]I-Excursions Prices'!#REF!</definedName>
    <definedName name="BKKDBMDT">'[1]I-Excursions Prices'!#REF!</definedName>
    <definedName name="BKKDBMTT" localSheetId="2">'[1]I-Excursions Prices'!#REF!</definedName>
    <definedName name="BKKDBMTT">'[1]I-Excursions Prices'!#REF!</definedName>
    <definedName name="BKKDBOCM" localSheetId="2">'[1]I-Excursions Prices'!#REF!</definedName>
    <definedName name="BKKDBOCM">'[1]I-Excursions Prices'!#REF!</definedName>
    <definedName name="BKKDBSFD" localSheetId="2">'[1]I-Excursions Prices'!#REF!</definedName>
    <definedName name="BKKDBSFD">'[1]I-Excursions Prices'!#REF!</definedName>
    <definedName name="BKKDCG" localSheetId="2">'[1]I-Excursions Prices'!#REF!</definedName>
    <definedName name="BKKDCG">'[1]I-Excursions Prices'!#REF!</definedName>
    <definedName name="BKKDCM" localSheetId="2">'[1]I-Excursions Prices'!#REF!</definedName>
    <definedName name="BKKDCM">'[1]I-Excursions Prices'!#REF!</definedName>
    <definedName name="BKKDCS" localSheetId="2">'[1]I-Excursions Prices'!#REF!</definedName>
    <definedName name="BKKDCS">'[1]I-Excursions Prices'!#REF!</definedName>
    <definedName name="BKKDCT" localSheetId="2">'[1]I-Excursions Prices'!#REF!</definedName>
    <definedName name="BKKDCT">'[1]I-Excursions Prices'!#REF!</definedName>
    <definedName name="BKKDCW" localSheetId="2">'[1]I-Excursions Prices'!#REF!</definedName>
    <definedName name="BKKDCW">'[1]I-Excursions Prices'!#REF!</definedName>
    <definedName name="BKKDCWS" localSheetId="2">'[1]I-Excursions Prices'!#REF!</definedName>
    <definedName name="BKKDCWS">'[1]I-Excursions Prices'!#REF!</definedName>
    <definedName name="BKKDRW" localSheetId="2">'[1]I-Excursions Prices'!#REF!</definedName>
    <definedName name="BKKDRW">'[1]I-Excursions Prices'!#REF!</definedName>
    <definedName name="BKKFDH" localSheetId="2">'[1]I-Excursions Prices'!#REF!</definedName>
    <definedName name="BKKFDH">'[1]I-Excursions Prices'!#REF!</definedName>
    <definedName name="BKKFRK" localSheetId="2">'[1]I-Excursions Prices'!#REF!</definedName>
    <definedName name="BKKFRK">'[1]I-Excursions Prices'!#REF!</definedName>
    <definedName name="BKKGIB" localSheetId="2">'[1]I-Excursions Prices'!#REF!</definedName>
    <definedName name="BKKGIB">'[1]I-Excursions Prices'!#REF!</definedName>
    <definedName name="BKKGPT" localSheetId="2">'[1]I-Excursions Prices'!#REF!</definedName>
    <definedName name="BKKGPT">'[1]I-Excursions Prices'!#REF!</definedName>
    <definedName name="BKKHOB" localSheetId="2">'[1]I-Excursions Prices'!#REF!</definedName>
    <definedName name="BKKHOB">'[1]I-Excursions Prices'!#REF!</definedName>
    <definedName name="BKKHON" localSheetId="2">'[1]I-Excursions Prices'!#REF!</definedName>
    <definedName name="BKKHON">'[1]I-Excursions Prices'!#REF!</definedName>
    <definedName name="BKKJLD" localSheetId="2">'[1]I-Excursions Prices'!#REF!</definedName>
    <definedName name="BKKJLD">'[1]I-Excursions Prices'!#REF!</definedName>
    <definedName name="BKKJLS" localSheetId="2">'[1]I-Excursions Prices'!#REF!</definedName>
    <definedName name="BKKJLS">'[1]I-Excursions Prices'!#REF!</definedName>
    <definedName name="BKKJTT" localSheetId="2">'[1]I-Excursions Prices'!#REF!</definedName>
    <definedName name="BKKJTT">'[1]I-Excursions Prices'!#REF!</definedName>
    <definedName name="BKKKAY" localSheetId="2">'[1]I-Excursions Prices'!#REF!</definedName>
    <definedName name="BKKKAY">'[1]I-Excursions Prices'!#REF!</definedName>
    <definedName name="BKKKGV" localSheetId="2">'[1]I-Excursions Prices'!#REF!</definedName>
    <definedName name="BKKKGV">'[1]I-Excursions Prices'!#REF!</definedName>
    <definedName name="BKKMAT" localSheetId="2">'[1]I-Excursions Prices'!#REF!</definedName>
    <definedName name="BKKMAT">'[1]I-Excursions Prices'!#REF!</definedName>
    <definedName name="BKKMCC" localSheetId="2">'[1]I-Excursions Prices'!#REF!</definedName>
    <definedName name="BKKMCC">'[1]I-Excursions Prices'!#REF!</definedName>
    <definedName name="BKKNMT" localSheetId="2">'[1]I-Excursions Prices'!#REF!</definedName>
    <definedName name="BKKNMT">'[1]I-Excursions Prices'!#REF!</definedName>
    <definedName name="BKKOCF" localSheetId="2">'[1]I-Excursions Prices'!#REF!</definedName>
    <definedName name="BKKOCF">'[1]I-Excursions Prices'!#REF!</definedName>
    <definedName name="BKKOCH" localSheetId="2">'[1]I-Excursions Prices'!#REF!</definedName>
    <definedName name="BKKOCH">'[1]I-Excursions Prices'!#REF!</definedName>
    <definedName name="BKKPRA" localSheetId="2">'[1]I-Excursions Prices'!#REF!</definedName>
    <definedName name="BKKPRA">'[1]I-Excursions Prices'!#REF!</definedName>
    <definedName name="BKKPSA" localSheetId="2">'[1]I-Excursions Prices'!#REF!</definedName>
    <definedName name="BKKPSA">'[1]I-Excursions Prices'!#REF!</definedName>
    <definedName name="BKKRGT" localSheetId="2">'[1]I-Excursions Prices'!#REF!</definedName>
    <definedName name="BKKRGT">'[1]I-Excursions Prices'!#REF!</definedName>
    <definedName name="BKKRKR" localSheetId="2">'[1]I-Excursions Prices'!#REF!</definedName>
    <definedName name="BKKRKR">'[1]I-Excursions Prices'!#REF!</definedName>
    <definedName name="BKKRKT" localSheetId="2">'[1]I-Excursions Prices'!#REF!</definedName>
    <definedName name="BKKRKT">'[1]I-Excursions Prices'!#REF!</definedName>
    <definedName name="BKKSAF" localSheetId="2">'[1]I-Excursions Prices'!#REF!</definedName>
    <definedName name="BKKSAF">'[1]I-Excursions Prices'!#REF!</definedName>
    <definedName name="BKKSAM" localSheetId="2">'[1]I-Excursions Prices'!#REF!</definedName>
    <definedName name="BKKSAM">'[1]I-Excursions Prices'!#REF!</definedName>
    <definedName name="BKKSH2" localSheetId="2">'[1]I-Excursions Prices'!#REF!</definedName>
    <definedName name="BKKSH2">'[1]I-Excursions Prices'!#REF!</definedName>
    <definedName name="BKKSND" localSheetId="2">'[1]I-Excursions Prices'!#REF!</definedName>
    <definedName name="BKKSND">'[1]I-Excursions Prices'!#REF!</definedName>
    <definedName name="BKKSPP" localSheetId="2">'[1]I-Excursions Prices'!#REF!</definedName>
    <definedName name="BKKSPP">'[1]I-Excursions Prices'!#REF!</definedName>
    <definedName name="BKKSRTOB" localSheetId="2">'[1]I-Excursions Prices'!#REF!</definedName>
    <definedName name="BKKSRTOB">'[1]I-Excursions Prices'!#REF!</definedName>
    <definedName name="BKKTBX" localSheetId="2">'[1]I-Excursions Prices'!#REF!</definedName>
    <definedName name="BKKTBX">'[1]I-Excursions Prices'!#REF!</definedName>
    <definedName name="BKKTDD" localSheetId="2">'[1]I-Excursions Prices'!#REF!</definedName>
    <definedName name="BKKTDD">'[1]I-Excursions Prices'!#REF!</definedName>
    <definedName name="BKKTDS" localSheetId="2">'[1]I-Excursions Prices'!#REF!</definedName>
    <definedName name="BKKTDS">'[1]I-Excursions Prices'!#REF!</definedName>
    <definedName name="BKKTHA" localSheetId="2">'[1]I-Excursions Prices'!#REF!</definedName>
    <definedName name="BKKTHA">'[1]I-Excursions Prices'!#REF!</definedName>
    <definedName name="BKKTKE" localSheetId="2">'[1]I-Excursions Prices'!#REF!</definedName>
    <definedName name="BKKTKE">'[1]I-Excursions Prices'!#REF!</definedName>
    <definedName name="BKKTKEDLX" localSheetId="2">'[1]I-Excursions Prices'!#REF!</definedName>
    <definedName name="BKKTKEDLX">'[1]I-Excursions Prices'!#REF!</definedName>
    <definedName name="CEI">#REF!</definedName>
    <definedName name="CEIBCK" localSheetId="2">'[1]I-Excursions Prices'!#REF!</definedName>
    <definedName name="CEIBCK">'[1]I-Excursions Prices'!#REF!</definedName>
    <definedName name="CEICNS" localSheetId="2">'[1]I-Excursions Prices'!#REF!</definedName>
    <definedName name="CEICNS">'[1]I-Excursions Prices'!#REF!</definedName>
    <definedName name="CEIDTH" localSheetId="2">'[1]I-Excursions Prices'!#REF!</definedName>
    <definedName name="CEIDTH">'[1]I-Excursions Prices'!#REF!</definedName>
    <definedName name="CEIELF" localSheetId="2">'[1]I-Excursions Prices'!#REF!</definedName>
    <definedName name="CEIELF">'[1]I-Excursions Prices'!#REF!</definedName>
    <definedName name="CEIELH" localSheetId="2">'[1]I-Excursions Prices'!#REF!</definedName>
    <definedName name="CEIELH">'[1]I-Excursions Prices'!#REF!</definedName>
    <definedName name="CEIMSS" localSheetId="2">'[1]I-Excursions Prices'!#REF!</definedName>
    <definedName name="CEIMSS">'[1]I-Excursions Prices'!#REF!</definedName>
    <definedName name="CEIWMC" localSheetId="2">'[1]I-Excursions Prices'!#REF!</definedName>
    <definedName name="CEIWMC">'[1]I-Excursions Prices'!#REF!</definedName>
    <definedName name="CNX">#REF!</definedName>
    <definedName name="CNXBTC" localSheetId="2">'[1]I-Excursions Prices'!#REF!</definedName>
    <definedName name="CNXBTC">'[1]I-Excursions Prices'!#REF!</definedName>
    <definedName name="CNXCFE" localSheetId="2">'[1]I-Excursions Prices'!#REF!</definedName>
    <definedName name="CNXCFE">'[1]I-Excursions Prices'!#REF!</definedName>
    <definedName name="CNXCFN" localSheetId="2">'[1]I-Excursions Prices'!#REF!</definedName>
    <definedName name="CNXCFN">'[1]I-Excursions Prices'!#REF!</definedName>
    <definedName name="CNXCFO" localSheetId="2">'[1]I-Excursions Prices'!#REF!</definedName>
    <definedName name="CNXCFO">'[1]I-Excursions Prices'!#REF!</definedName>
    <definedName name="CNXCFS" localSheetId="2">'[1]I-Excursions Prices'!#REF!</definedName>
    <definedName name="CNXCFS">'[1]I-Excursions Prices'!#REF!</definedName>
    <definedName name="CNXCHN" localSheetId="2">'[1]I-Excursions Prices'!#REF!</definedName>
    <definedName name="CNXCHN">'[1]I-Excursions Prices'!#REF!</definedName>
    <definedName name="CNXCHO" localSheetId="2">'[1]I-Excursions Prices'!#REF!</definedName>
    <definedName name="CNXCHO">'[1]I-Excursions Prices'!#REF!</definedName>
    <definedName name="CNXCHR" localSheetId="2">'[1]I-Excursions Prices'!#REF!</definedName>
    <definedName name="CNXCHR">'[1]I-Excursions Prices'!#REF!</definedName>
    <definedName name="CNXCHS" localSheetId="2">'[1]I-Excursions Prices'!#REF!</definedName>
    <definedName name="CNXCHS">'[1]I-Excursions Prices'!#REF!</definedName>
    <definedName name="CNXCIG" localSheetId="2">'[1]I-Excursions Prices'!#REF!</definedName>
    <definedName name="CNXCIG">'[1]I-Excursions Prices'!#REF!</definedName>
    <definedName name="CNXCODFD" localSheetId="2">'[1]I-Excursions Prices'!#REF!</definedName>
    <definedName name="CNXCODFD">'[1]I-Excursions Prices'!#REF!</definedName>
    <definedName name="CNXCOKHD" localSheetId="2">'[1]I-Excursions Prices'!#REF!</definedName>
    <definedName name="CNXCOKHD">'[1]I-Excursions Prices'!#REF!</definedName>
    <definedName name="CNXCOKPM" localSheetId="2">'[1]I-Excursions Prices'!#REF!</definedName>
    <definedName name="CNXCOKPM">'[1]I-Excursions Prices'!#REF!</definedName>
    <definedName name="CNXDIT" localSheetId="2">'[1]I-Excursions Prices'!#REF!</definedName>
    <definedName name="CNXDIT">'[1]I-Excursions Prices'!#REF!</definedName>
    <definedName name="CNXECQ" localSheetId="2">'[1]I-Excursions Prices'!#REF!</definedName>
    <definedName name="CNXECQ">'[1]I-Excursions Prices'!#REF!</definedName>
    <definedName name="CNXECT" localSheetId="2">'[1]I-Excursions Prices'!#REF!</definedName>
    <definedName name="CNXECT">'[1]I-Excursions Prices'!#REF!</definedName>
    <definedName name="CNXEHB" localSheetId="2">'[1]I-Excursions Prices'!#REF!</definedName>
    <definedName name="CNXEHB">'[1]I-Excursions Prices'!#REF!</definedName>
    <definedName name="CNXEST" localSheetId="2">'[1]I-Excursions Prices'!#REF!</definedName>
    <definedName name="CNXEST">'[1]I-Excursions Prices'!#REF!</definedName>
    <definedName name="CNXEWQ" localSheetId="2">'[1]I-Excursions Prices'!#REF!</definedName>
    <definedName name="CNXEWQ">'[1]I-Excursions Prices'!#REF!</definedName>
    <definedName name="CNXEWT" localSheetId="2">'[1]I-Excursions Prices'!#REF!</definedName>
    <definedName name="CNXEWT">'[1]I-Excursions Prices'!#REF!</definedName>
    <definedName name="CNXHCT" localSheetId="2">'[1]I-Excursions Prices'!#REF!</definedName>
    <definedName name="CNXHCT">'[1]I-Excursions Prices'!#REF!</definedName>
    <definedName name="CNXINT" localSheetId="2">'[1]I-Excursions Prices'!#REF!</definedName>
    <definedName name="CNXINT">'[1]I-Excursions Prices'!#REF!</definedName>
    <definedName name="CNXKLC" localSheetId="2">'[1]I-Excursions Prices'!#REF!</definedName>
    <definedName name="CNXKLC">'[1]I-Excursions Prices'!#REF!</definedName>
    <definedName name="CNXLHT" localSheetId="2">'[1]I-Excursions Prices'!#REF!</definedName>
    <definedName name="CNXLHT">'[1]I-Excursions Prices'!#REF!</definedName>
    <definedName name="CNXLLT" localSheetId="2">'[1]I-Excursions Prices'!#REF!</definedName>
    <definedName name="CNXLLT">'[1]I-Excursions Prices'!#REF!</definedName>
    <definedName name="CNXLPG" localSheetId="2">'[1]I-Excursions Prices'!#REF!</definedName>
    <definedName name="CNXLPG">'[1]I-Excursions Prices'!#REF!</definedName>
    <definedName name="CNXMDS" localSheetId="2">'[1]I-Excursions Prices'!#REF!</definedName>
    <definedName name="CNXMDS">'[1]I-Excursions Prices'!#REF!</definedName>
    <definedName name="CNXMOU" localSheetId="2">'[1]I-Excursions Prices'!#REF!</definedName>
    <definedName name="CNXMOU">'[1]I-Excursions Prices'!#REF!</definedName>
    <definedName name="CNXMSV1" localSheetId="2">'[1]I-Excursions Prices'!#REF!</definedName>
    <definedName name="CNXMSV1">'[1]I-Excursions Prices'!#REF!</definedName>
    <definedName name="CNXMWD" localSheetId="2">'[1]I-Excursions Prices'!#REF!</definedName>
    <definedName name="CNXMWD">'[1]I-Excursions Prices'!#REF!</definedName>
    <definedName name="CNXNMM" localSheetId="2">'[1]I-Excursions Prices'!#REF!</definedName>
    <definedName name="CNXNMM">'[1]I-Excursions Prices'!#REF!</definedName>
    <definedName name="CNXNMQ" localSheetId="2">'[1]I-Excursions Prices'!#REF!</definedName>
    <definedName name="CNXNMQ">'[1]I-Excursions Prices'!#REF!</definedName>
    <definedName name="CNXORC" localSheetId="2">'[1]I-Excursions Prices'!#REF!</definedName>
    <definedName name="CNXORC">'[1]I-Excursions Prices'!#REF!</definedName>
    <definedName name="CNXPAL" localSheetId="2">'[1]I-Excursions Prices'!#REF!</definedName>
    <definedName name="CNXPAL">'[1]I-Excursions Prices'!#REF!</definedName>
    <definedName name="CNXTA2" localSheetId="2">'[1]I-Excursions Prices'!#REF!</definedName>
    <definedName name="CNXTA2">'[1]I-Excursions Prices'!#REF!</definedName>
    <definedName name="CNXTGM" localSheetId="2">'[1]I-Excursions Prices'!#REF!</definedName>
    <definedName name="CNXTGM">'[1]I-Excursions Prices'!#REF!</definedName>
    <definedName name="CNXTLA" localSheetId="2">'[1]I-Excursions Prices'!#REF!</definedName>
    <definedName name="CNXTLA">'[1]I-Excursions Prices'!#REF!</definedName>
    <definedName name="Disc" localSheetId="2">'[1]I-Excursions Prices'!#REF!</definedName>
    <definedName name="Disc">'[1]I-Excursions Prices'!#REF!</definedName>
    <definedName name="ER" localSheetId="2">'[1]I-Excursions Prices'!#REF!</definedName>
    <definedName name="ER">'[1]I-Excursions Prices'!#REF!</definedName>
    <definedName name="HGN">#REF!</definedName>
    <definedName name="HGNF01" localSheetId="2">'[1]I-Excursions Prices'!#REF!</definedName>
    <definedName name="HGNF01">'[1]I-Excursions Prices'!#REF!</definedName>
    <definedName name="HGNF03" localSheetId="2">'[1]I-Excursions Prices'!#REF!</definedName>
    <definedName name="HGNF03">'[1]I-Excursions Prices'!#REF!</definedName>
    <definedName name="HGNH01" localSheetId="2">'[1]I-Excursions Prices'!#REF!</definedName>
    <definedName name="HGNH01">'[1]I-Excursions Prices'!#REF!</definedName>
    <definedName name="HGNH02" localSheetId="2">'[1]I-Excursions Prices'!#REF!</definedName>
    <definedName name="HGNH02">'[1]I-Excursions Prices'!#REF!</definedName>
    <definedName name="HGNH04" localSheetId="2">'[1]I-Excursions Prices'!#REF!</definedName>
    <definedName name="HGNH04">'[1]I-Excursions Prices'!#REF!</definedName>
    <definedName name="HGNH05" localSheetId="2">'[1]I-Excursions Prices'!#REF!</definedName>
    <definedName name="HGNH05">'[1]I-Excursions Prices'!#REF!</definedName>
    <definedName name="HGNH06" localSheetId="2">'[1]I-Excursions Prices'!#REF!</definedName>
    <definedName name="HGNH06">'[1]I-Excursions Prices'!#REF!</definedName>
    <definedName name="HHQ">#REF!</definedName>
    <definedName name="HHQBKT" localSheetId="2">'[1]I-Excursions Prices'!#REF!</definedName>
    <definedName name="HHQBKT">'[1]I-Excursions Prices'!#REF!</definedName>
    <definedName name="HHQFDP" localSheetId="2">'[1]I-Excursions Prices'!#REF!</definedName>
    <definedName name="HHQFDP">'[1]I-Excursions Prices'!#REF!</definedName>
    <definedName name="HHQHHE" localSheetId="2">'[1]I-Excursions Prices'!#REF!</definedName>
    <definedName name="HHQHHE">'[1]I-Excursions Prices'!#REF!</definedName>
    <definedName name="HHQPFM" localSheetId="2">'[1]I-Excursions Prices'!#REF!</definedName>
    <definedName name="HHQPFM">'[1]I-Excursions Prices'!#REF!</definedName>
    <definedName name="HHQRKP" localSheetId="2">'[1]I-Excursions Prices'!#REF!</definedName>
    <definedName name="HHQRKP">'[1]I-Excursions Prices'!#REF!</definedName>
    <definedName name="HHQRKR" localSheetId="2">'[1]I-Excursions Prices'!#REF!</definedName>
    <definedName name="HHQRKR">'[1]I-Excursions Prices'!#REF!</definedName>
    <definedName name="HKT">#REF!</definedName>
    <definedName name="HKT4N1AAM" localSheetId="2">'[1]I-Excursions Prices'!#REF!</definedName>
    <definedName name="HKT4N1AAM">'[1]I-Excursions Prices'!#REF!</definedName>
    <definedName name="HKT4N1APM" localSheetId="2">'[1]I-Excursions Prices'!#REF!</definedName>
    <definedName name="HKT4N1APM">'[1]I-Excursions Prices'!#REF!</definedName>
    <definedName name="HKT4N1C" localSheetId="2">'[1]I-Excursions Prices'!#REF!</definedName>
    <definedName name="HKT4N1C">'[1]I-Excursions Prices'!#REF!</definedName>
    <definedName name="HKTASK" localSheetId="2">'[1]I-Excursions Prices'!#REF!</definedName>
    <definedName name="HKTASK">'[1]I-Excursions Prices'!#REF!</definedName>
    <definedName name="HKTBKF" localSheetId="2">'[1]I-Excursions Prices'!#REF!</definedName>
    <definedName name="HKTBKF">'[1]I-Excursions Prices'!#REF!</definedName>
    <definedName name="HKTBKN" localSheetId="2">'[1]I-Excursions Prices'!#REF!</definedName>
    <definedName name="HKTBKN">'[1]I-Excursions Prices'!#REF!</definedName>
    <definedName name="HKTCOD" localSheetId="2">'[1]I-Excursions Prices'!#REF!</definedName>
    <definedName name="HKTCOD">'[1]I-Excursions Prices'!#REF!</definedName>
    <definedName name="HKTCOR" localSheetId="2">'[1]I-Excursions Prices'!#REF!</definedName>
    <definedName name="HKTCOR">'[1]I-Excursions Prices'!#REF!</definedName>
    <definedName name="HKTDIV3" localSheetId="2">'[1]I-Excursions Prices'!#REF!</definedName>
    <definedName name="HKTDIV3">'[1]I-Excursions Prices'!#REF!</definedName>
    <definedName name="HKTDPKAI" localSheetId="2">'[1]I-Excursions Prices'!#REF!</definedName>
    <definedName name="HKTDPKAI">'[1]I-Excursions Prices'!#REF!</definedName>
    <definedName name="HKTDPRYF" localSheetId="2">'[1]I-Excursions Prices'!#REF!</definedName>
    <definedName name="HKTDPRYF">'[1]I-Excursions Prices'!#REF!</definedName>
    <definedName name="HKTDPRYH" localSheetId="2">'[1]I-Excursions Prices'!#REF!</definedName>
    <definedName name="HKTDPRYH">'[1]I-Excursions Prices'!#REF!</definedName>
    <definedName name="HKTEPT" localSheetId="2">'[1]I-Excursions Prices'!#REF!</definedName>
    <definedName name="HKTEPT">'[1]I-Excursions Prices'!#REF!</definedName>
    <definedName name="HKTFIS" localSheetId="2">'[1]I-Excursions Prices'!#REF!</definedName>
    <definedName name="HKTFIS">'[1]I-Excursions Prices'!#REF!</definedName>
    <definedName name="HKTFPE" localSheetId="2">'[1]I-Excursions Prices'!#REF!</definedName>
    <definedName name="HKTFPE">'[1]I-Excursions Prices'!#REF!</definedName>
    <definedName name="HKTHPE" localSheetId="2">'[1]I-Excursions Prices'!#REF!</definedName>
    <definedName name="HKTHPE">'[1]I-Excursions Prices'!#REF!</definedName>
    <definedName name="HKTIEA" localSheetId="2">'[1]I-Excursions Prices'!#REF!</definedName>
    <definedName name="HKTIEA">'[1]I-Excursions Prices'!#REF!</definedName>
    <definedName name="HKTJSG" localSheetId="2">'[1]I-Excursions Prices'!#REF!</definedName>
    <definedName name="HKTJSG">'[1]I-Excursions Prices'!#REF!</definedName>
    <definedName name="HKTJSK" localSheetId="2">'[1]I-Excursions Prices'!#REF!</definedName>
    <definedName name="HKTJSK">'[1]I-Excursions Prices'!#REF!</definedName>
    <definedName name="HKTKBS" localSheetId="2">'[1]I-Excursions Prices'!#REF!</definedName>
    <definedName name="HKTKBS">'[1]I-Excursions Prices'!#REF!</definedName>
    <definedName name="HKTKCL" localSheetId="2">'[1]I-Excursions Prices'!#REF!</definedName>
    <definedName name="HKTKCL">'[1]I-Excursions Prices'!#REF!</definedName>
    <definedName name="HKTKLS" localSheetId="2">'[1]I-Excursions Prices'!#REF!</definedName>
    <definedName name="HKTKLS">'[1]I-Excursions Prices'!#REF!</definedName>
    <definedName name="HKTKYB" localSheetId="2">'[1]I-Excursions Prices'!#REF!</definedName>
    <definedName name="HKTKYB">'[1]I-Excursions Prices'!#REF!</definedName>
    <definedName name="HKTLAM" localSheetId="2">'[1]I-Excursions Prices'!#REF!</definedName>
    <definedName name="HKTLAM">'[1]I-Excursions Prices'!#REF!</definedName>
    <definedName name="HKTPFD" localSheetId="2">'[1]I-Excursions Prices'!#REF!</definedName>
    <definedName name="HKTPFD">'[1]I-Excursions Prices'!#REF!</definedName>
    <definedName name="HKTPFS" localSheetId="2">'[1]I-Excursions Prices'!#REF!</definedName>
    <definedName name="HKTPFS">'[1]I-Excursions Prices'!#REF!</definedName>
    <definedName name="HKTPGS" localSheetId="2">'[1]I-Excursions Prices'!#REF!</definedName>
    <definedName name="HKTPGS">'[1]I-Excursions Prices'!#REF!</definedName>
    <definedName name="HKTPJB" localSheetId="2">'[1]I-Excursions Prices'!#REF!</definedName>
    <definedName name="HKTPJB">'[1]I-Excursions Prices'!#REF!</definedName>
    <definedName name="HKTPJS" localSheetId="2">'[1]I-Excursions Prices'!#REF!</definedName>
    <definedName name="HKTPJS">'[1]I-Excursions Prices'!#REF!</definedName>
    <definedName name="HKTPNT" localSheetId="2">'[1]I-Excursions Prices'!#REF!</definedName>
    <definedName name="HKTPNT">'[1]I-Excursions Prices'!#REF!</definedName>
    <definedName name="HKTPPJ" localSheetId="2">'[1]I-Excursions Prices'!#REF!</definedName>
    <definedName name="HKTPPJ">'[1]I-Excursions Prices'!#REF!</definedName>
    <definedName name="HKTPPLUS" localSheetId="2">'[1]I-Excursions Prices'!#REF!</definedName>
    <definedName name="HKTPPLUS">'[1]I-Excursions Prices'!#REF!</definedName>
    <definedName name="HKTPPS" localSheetId="2">'[1]I-Excursions Prices'!#REF!</definedName>
    <definedName name="HKTPPS">'[1]I-Excursions Prices'!#REF!</definedName>
    <definedName name="HKTPSC" localSheetId="2">'[1]I-Excursions Prices'!#REF!</definedName>
    <definedName name="HKTPSC">'[1]I-Excursions Prices'!#REF!</definedName>
    <definedName name="HKTPSD" localSheetId="2">'[1]I-Excursions Prices'!#REF!</definedName>
    <definedName name="HKTPSD">'[1]I-Excursions Prices'!#REF!</definedName>
    <definedName name="HKTSIM" localSheetId="2">'[1]I-Excursions Prices'!#REF!</definedName>
    <definedName name="HKTSIM">'[1]I-Excursions Prices'!#REF!</definedName>
    <definedName name="HKTSJB" localSheetId="2">'[1]I-Excursions Prices'!#REF!</definedName>
    <definedName name="HKTSJB">'[1]I-Excursions Prices'!#REF!</definedName>
    <definedName name="HKTSMC" localSheetId="2">'[1]I-Excursions Prices'!#REF!</definedName>
    <definedName name="HKTSMC">'[1]I-Excursions Prices'!#REF!</definedName>
    <definedName name="KBV">#REF!</definedName>
    <definedName name="KBVAOL" localSheetId="2">'[1]I-Excursions Prices'!#REF!</definedName>
    <definedName name="KBVAOL">'[1]I-Excursions Prices'!#REF!</definedName>
    <definedName name="KBVELT" localSheetId="2">'[1]I-Excursions Prices'!#REF!</definedName>
    <definedName name="KBVELT">'[1]I-Excursions Prices'!#REF!</definedName>
    <definedName name="KBVISL" localSheetId="2">'[1]I-Excursions Prices'!#REF!</definedName>
    <definedName name="KBVISL">'[1]I-Excursions Prices'!#REF!</definedName>
    <definedName name="KBVISLLT" localSheetId="2">'[1]I-Excursions Prices'!#REF!</definedName>
    <definedName name="KBVISLLT">'[1]I-Excursions Prices'!#REF!</definedName>
    <definedName name="KBVJES" localSheetId="2">'[1]I-Excursions Prices'!#REF!</definedName>
    <definedName name="KBVJES">'[1]I-Excursions Prices'!#REF!</definedName>
    <definedName name="KBVKMT" localSheetId="2">'[1]I-Excursions Prices'!#REF!</definedName>
    <definedName name="KBVKMT">'[1]I-Excursions Prices'!#REF!</definedName>
    <definedName name="KBVKS1" localSheetId="2">'[1]I-Excursions Prices'!#REF!</definedName>
    <definedName name="KBVKS1">'[1]I-Excursions Prices'!#REF!</definedName>
    <definedName name="KBVKSCUL" localSheetId="2">'[1]I-Excursions Prices'!#REF!</definedName>
    <definedName name="KBVKSCUL">'[1]I-Excursions Prices'!#REF!</definedName>
    <definedName name="KBVKSPPH" localSheetId="2">'[1]I-Excursions Prices'!#REF!</definedName>
    <definedName name="KBVKSPPH">'[1]I-Excursions Prices'!#REF!</definedName>
    <definedName name="KBVKSTUC" localSheetId="2">'[1]I-Excursions Prices'!#REF!</definedName>
    <definedName name="KBVKSTUC">'[1]I-Excursions Prices'!#REF!</definedName>
    <definedName name="KBVKSTUD" localSheetId="2">'[1]I-Excursions Prices'!#REF!</definedName>
    <definedName name="KBVKSTUD">'[1]I-Excursions Prices'!#REF!</definedName>
    <definedName name="KBVKYH" localSheetId="2">'[1]I-Excursions Prices'!#REF!</definedName>
    <definedName name="KBVKYH">'[1]I-Excursions Prices'!#REF!</definedName>
    <definedName name="KBVPPS" localSheetId="2">'[1]I-Excursions Prices'!#REF!</definedName>
    <definedName name="KBVPPS">'[1]I-Excursions Prices'!#REF!</definedName>
    <definedName name="KBVSCD" localSheetId="2">'[1]I-Excursions Prices'!#REF!</definedName>
    <definedName name="KBVSCD">'[1]I-Excursions Prices'!#REF!</definedName>
    <definedName name="KBVSCK" localSheetId="2">'[1]I-Excursions Prices'!#REF!</definedName>
    <definedName name="KBVSCK">'[1]I-Excursions Prices'!#REF!</definedName>
    <definedName name="KBVSCT" localSheetId="2">'[1]I-Excursions Prices'!#REF!</definedName>
    <definedName name="KBVSCT">'[1]I-Excursions Prices'!#REF!</definedName>
    <definedName name="KBVSLF" localSheetId="2">'[1]I-Excursions Prices'!#REF!</definedName>
    <definedName name="KBVSLF">'[1]I-Excursions Prices'!#REF!</definedName>
    <definedName name="KBVSSC" localSheetId="2">'[1]I-Excursions Prices'!#REF!</definedName>
    <definedName name="KBVSSC">'[1]I-Excursions Prices'!#REF!</definedName>
    <definedName name="LTA">#REF!</definedName>
    <definedName name="LTAFIS" localSheetId="2">'[1]I-Excursions Prices'!#REF!</definedName>
    <definedName name="LTAFIS">'[1]I-Excursions Prices'!#REF!</definedName>
    <definedName name="LTAKAM" localSheetId="2">'[1]I-Excursions Prices'!#REF!</definedName>
    <definedName name="LTAKAM">'[1]I-Excursions Prices'!#REF!</definedName>
    <definedName name="LTAMGR" localSheetId="2">'[1]I-Excursions Prices'!#REF!</definedName>
    <definedName name="LTAMGR">'[1]I-Excursions Prices'!#REF!</definedName>
    <definedName name="LTAPHI" localSheetId="2">'[1]I-Excursions Prices'!#REF!</definedName>
    <definedName name="LTAPHI">'[1]I-Excursions Prices'!#REF!</definedName>
    <definedName name="LTASAF" localSheetId="2">'[1]I-Excursions Prices'!#REF!</definedName>
    <definedName name="LTASAF">'[1]I-Excursions Prices'!#REF!</definedName>
    <definedName name="LTATLB" localSheetId="2">'[1]I-Excursions Prices'!#REF!</definedName>
    <definedName name="LTATLB">'[1]I-Excursions Prices'!#REF!</definedName>
    <definedName name="LTAUKL" localSheetId="2">'[1]I-Excursions Prices'!#REF!</definedName>
    <definedName name="LTAUKL">'[1]I-Excursions Prices'!#REF!</definedName>
    <definedName name="MaxDisc" localSheetId="2">'[1]I-Excursions Prices'!#REF!</definedName>
    <definedName name="MaxDisc">'[1]I-Excursions Prices'!#REF!</definedName>
    <definedName name="MaxDiscSIC" localSheetId="2">'[1]I-Excursions Prices'!#REF!</definedName>
    <definedName name="MaxDiscSIC">'[1]I-Excursions Prices'!#REF!</definedName>
    <definedName name="MHSMBH" localSheetId="2">'[1]I-Excursions Prices'!#REF!</definedName>
    <definedName name="MHSMBH">'[1]I-Excursions Prices'!#REF!</definedName>
    <definedName name="MHSPBE" localSheetId="2">'[1]I-Excursions Prices'!#REF!</definedName>
    <definedName name="MHSPBE">'[1]I-Excursions Prices'!#REF!</definedName>
    <definedName name="MHSPEH" localSheetId="2">'[1]I-Excursions Prices'!#REF!</definedName>
    <definedName name="MHSPEH">'[1]I-Excursions Prices'!#REF!</definedName>
    <definedName name="MHSRAF" localSheetId="2">'[1]I-Excursions Prices'!#REF!</definedName>
    <definedName name="MHSRAF">'[1]I-Excursions Prices'!#REF!</definedName>
    <definedName name="MHSTRK" localSheetId="2">'[1]I-Excursions Prices'!#REF!</definedName>
    <definedName name="MHSTRK">'[1]I-Excursions Prices'!#REF!</definedName>
    <definedName name="MHSWH1" localSheetId="2">'[1]I-Excursions Prices'!#REF!</definedName>
    <definedName name="MHSWH1">'[1]I-Excursions Prices'!#REF!</definedName>
    <definedName name="PAI">#REF!</definedName>
    <definedName name="PGA">#REF!</definedName>
    <definedName name="PGAELE" localSheetId="2">'[1]I-Excursions Prices'!#REF!</definedName>
    <definedName name="PGAELE">'[1]I-Excursions Prices'!#REF!</definedName>
    <definedName name="PGAKBI" localSheetId="2">'[1]I-Excursions Prices'!#REF!</definedName>
    <definedName name="PGAKBI">'[1]I-Excursions Prices'!#REF!</definedName>
    <definedName name="PGAKS1" localSheetId="2">'[1]I-Excursions Prices'!#REF!</definedName>
    <definedName name="PGAKS1">'[1]I-Excursions Prices'!#REF!</definedName>
    <definedName name="PGAPGS" localSheetId="2">'[1]I-Excursions Prices'!#REF!</definedName>
    <definedName name="PGAPGS">'[1]I-Excursions Prices'!#REF!</definedName>
    <definedName name="_xlnm.Print_Area" localSheetId="2">'F&amp;E Tour'!$B$1:$E$30</definedName>
    <definedName name="PTY" localSheetId="2">#REF!</definedName>
    <definedName name="PTY">#REF!</definedName>
    <definedName name="PTYALC" localSheetId="2">'[1]I-Excursions Prices'!#REF!</definedName>
    <definedName name="PTYALC">'[1]I-Excursions Prices'!#REF!</definedName>
    <definedName name="PTYALG">'[1]I-Excursions Prices'!#REF!</definedName>
    <definedName name="PTYBTT">'[1]I-Excursions Prices'!#REF!</definedName>
    <definedName name="PTYCIT">'[1]I-Excursions Prices'!#REF!</definedName>
    <definedName name="PTYFOG">'[1]I-Excursions Prices'!#REF!</definedName>
    <definedName name="PTYMST">'[1]I-Excursions Prices'!#REF!</definedName>
    <definedName name="PTYNVT">'[1]I-Excursions Prices'!#REF!</definedName>
    <definedName name="PTYPDT">'[1]I-Excursions Prices'!#REF!</definedName>
    <definedName name="PTYPIT">'[1]I-Excursions Prices'!#REF!</definedName>
    <definedName name="PTYRBCOP">'[1]I-Excursions Prices'!#REF!</definedName>
    <definedName name="PTYSCT">'[1]I-Excursions Prices'!#REF!</definedName>
    <definedName name="PTYSMT">'[1]I-Excursions Prices'!#REF!</definedName>
    <definedName name="PTYTZF">'[1]I-Excursions Prices'!#REF!</definedName>
    <definedName name="PTYTZH">'[1]I-Excursions Prices'!#REF!</definedName>
    <definedName name="tourcodes2011">#REF!</definedName>
    <definedName name="TRD">#REF!</definedName>
    <definedName name="TRDCAT">'[1]I-Excursions Prices'!#REF!</definedName>
    <definedName name="TRDCOK">'[1]I-Excursions Prices'!#REF!</definedName>
    <definedName name="TRDDIN">'[1]I-Excursions Prices'!#REF!</definedName>
    <definedName name="TRDDOL">'[1]I-Excursions Prices'!#REF!</definedName>
    <definedName name="TRDFIS">'[1]I-Excursions Prices'!#REF!</definedName>
    <definedName name="TRDFIT">'[1]I-Excursions Prices'!#REF!</definedName>
    <definedName name="TRDJTR">'[1]I-Excursions Prices'!#REF!</definedName>
    <definedName name="TRDMHD">'[1]I-Excursions Prices'!#REF!</definedName>
    <definedName name="TRDRAF">'[1]I-Excursions Prices'!#REF!</definedName>
    <definedName name="TRDSAF">'[1]I-Excursions Prices'!#REF!</definedName>
    <definedName name="TRDSPB">'[1]I-Excursions Prices'!#REF!</definedName>
    <definedName name="TRDUKC">'[1]I-Excursions Prices'!#REF!</definedName>
    <definedName name="USM">#REF!</definedName>
    <definedName name="USMASM">'[1]I-Excursions Prices'!#REF!</definedName>
    <definedName name="USMAXN">'[1]I-Excursions Prices'!#REF!</definedName>
    <definedName name="USMBGFAM">'[1]I-Excursions Prices'!#REF!</definedName>
    <definedName name="USMBGFPM">'[1]I-Excursions Prices'!#REF!</definedName>
    <definedName name="USMEAANG">'[1]I-Excursions Prices'!#REF!</definedName>
    <definedName name="USMEAAQU">'[1]I-Excursions Prices'!#REF!</definedName>
    <definedName name="USMEAECH">'[1]I-Excursions Prices'!#REF!</definedName>
    <definedName name="USMEAELE">'[1]I-Excursions Prices'!#REF!</definedName>
    <definedName name="USMEAKPG">'[1]I-Excursions Prices'!#REF!</definedName>
    <definedName name="USMEAKTN">'[1]I-Excursions Prices'!#REF!</definedName>
    <definedName name="USMEAPDP">'[1]I-Excursions Prices'!#REF!</definedName>
    <definedName name="USMEASAH">'[1]I-Excursions Prices'!#REF!</definedName>
    <definedName name="USMEASBP">'[1]I-Excursions Prices'!#REF!</definedName>
    <definedName name="USMEASIS">'[1]I-Excursions Prices'!#REF!</definedName>
    <definedName name="USMEASISA">'[1]I-Excursions Prices'!#REF!</definedName>
    <definedName name="USMEASISB">'[1]I-Excursions Prices'!#REF!</definedName>
    <definedName name="USMEASISC">'[1]I-Excursions Prices'!#REF!</definedName>
    <definedName name="USMECO">'[1]I-Excursions Prices'!#REF!</definedName>
    <definedName name="USMJTT">'[1]I-Excursions Prices'!#REF!</definedName>
    <definedName name="USMKAY">'[1]I-Excursions Prices'!#REF!</definedName>
    <definedName name="USMSAB">'[1]I-Excursions Prices'!#REF!</definedName>
    <definedName name="USMSIT">'[1]I-Excursions Prices'!#REF!</definedName>
    <definedName name="USMTBC">'[1]I-Excursions Prices'!#REF!</definedName>
    <definedName name="USMTBX">'[1]I-Excursions Prices'!#REF!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7" i="5" l="1"/>
  <c r="B22" i="5"/>
  <c r="B21" i="5"/>
  <c r="B6" i="5"/>
  <c r="B117" i="5"/>
  <c r="A117" i="5"/>
  <c r="B116" i="5"/>
  <c r="A116" i="5"/>
  <c r="B113" i="5"/>
  <c r="B112" i="5"/>
  <c r="B98" i="5"/>
  <c r="B101" i="5" s="1"/>
  <c r="B63" i="5"/>
  <c r="B65" i="5" s="1"/>
  <c r="A63" i="5"/>
  <c r="B59" i="5"/>
  <c r="B58" i="5"/>
  <c r="B95" i="5" s="1"/>
  <c r="B57" i="5"/>
  <c r="B94" i="5" s="1"/>
  <c r="H47" i="5"/>
  <c r="A46" i="5"/>
  <c r="G46" i="5" s="1"/>
  <c r="H44" i="5"/>
  <c r="H43" i="5"/>
  <c r="H42" i="5"/>
  <c r="B42" i="5"/>
  <c r="H40" i="5"/>
  <c r="H39" i="5"/>
  <c r="H29" i="5"/>
  <c r="H27" i="5"/>
  <c r="H26" i="5"/>
  <c r="G26" i="5"/>
  <c r="B25" i="5"/>
  <c r="A25" i="5"/>
  <c r="A42" i="5" s="1"/>
  <c r="G42" i="5" s="1"/>
  <c r="H23" i="5"/>
  <c r="B23" i="5"/>
  <c r="A23" i="5"/>
  <c r="H22" i="5"/>
  <c r="H21" i="5"/>
  <c r="H20" i="5"/>
  <c r="B9" i="5"/>
  <c r="B10" i="5" s="1"/>
  <c r="B43" i="5"/>
  <c r="B5" i="5"/>
  <c r="B84" i="5"/>
  <c r="B80" i="5"/>
  <c r="B83" i="5" s="1"/>
  <c r="B29" i="5"/>
  <c r="B47" i="5"/>
  <c r="B8" i="5" l="1"/>
  <c r="B20" i="5"/>
  <c r="B24" i="5" s="1"/>
  <c r="B26" i="5"/>
  <c r="B28" i="5" s="1"/>
  <c r="B11" i="5"/>
  <c r="H28" i="5"/>
  <c r="H41" i="5"/>
  <c r="H46" i="5"/>
  <c r="B46" i="5"/>
  <c r="B61" i="5"/>
  <c r="B67" i="5" s="1"/>
  <c r="B69" i="5" s="1"/>
  <c r="B70" i="5" s="1"/>
  <c r="B71" i="5" s="1"/>
  <c r="H24" i="5"/>
  <c r="B97" i="5"/>
  <c r="B103" i="5" s="1"/>
  <c r="B105" i="5" s="1"/>
  <c r="B106" i="5" s="1"/>
  <c r="B107" i="5" s="1"/>
  <c r="B115" i="5"/>
  <c r="B119" i="5"/>
  <c r="B39" i="5"/>
  <c r="B41" i="5" s="1"/>
  <c r="B12" i="5" l="1"/>
  <c r="B14" i="5" s="1"/>
  <c r="B15" i="5" s="1"/>
  <c r="B16" i="5" s="1"/>
  <c r="B121" i="5"/>
  <c r="B123" i="5" s="1"/>
  <c r="B124" i="5" s="1"/>
  <c r="B125" i="5" s="1"/>
  <c r="H48" i="5"/>
  <c r="H50" i="5" s="1"/>
  <c r="H51" i="5" s="1"/>
  <c r="H52" i="5" s="1"/>
  <c r="B30" i="5"/>
  <c r="B32" i="5" s="1"/>
  <c r="B33" i="5" s="1"/>
  <c r="B34" i="5" s="1"/>
  <c r="H30" i="5"/>
  <c r="H32" i="5" s="1"/>
  <c r="H33" i="5" s="1"/>
  <c r="H34" i="5" s="1"/>
  <c r="B48" i="5"/>
  <c r="B50" i="5" s="1"/>
  <c r="B51" i="5" s="1"/>
  <c r="B52" i="5" s="1"/>
  <c r="B76" i="5"/>
  <c r="B79" i="5" s="1"/>
  <c r="B85" i="5" s="1"/>
  <c r="B87" i="5" s="1"/>
  <c r="B88" i="5" s="1"/>
  <c r="B89" i="5" s="1"/>
</calcChain>
</file>

<file path=xl/sharedStrings.xml><?xml version="1.0" encoding="utf-8"?>
<sst xmlns="http://schemas.openxmlformats.org/spreadsheetml/2006/main" count="258" uniqueCount="137">
  <si>
    <t>FESTIVE PERIOD SURCHARGE</t>
  </si>
  <si>
    <t>28 - 30 December 2022 / 02-08 January 2023</t>
  </si>
  <si>
    <t xml:space="preserve">$120.00 per 3.5 hrs tour, subsequent $50/30 minutes block </t>
  </si>
  <si>
    <t xml:space="preserve"> 31 December 2022 *Only morning tours until 1pm</t>
  </si>
  <si>
    <t>$160.00 per 3.5 hrs tour , subsequent $50/30 minutes block</t>
  </si>
  <si>
    <t>01 January 2023 *Only afternoon tours from 2pm</t>
  </si>
  <si>
    <t>$160.00 per 3.5 hrs tour, subsequent $50/30 minutes block</t>
  </si>
  <si>
    <t xml:space="preserve">I-ASIA SINGAPORE </t>
  </si>
  <si>
    <t>01 June 2022 - 08 Jan 2023</t>
  </si>
  <si>
    <t>SINGAPORE EXCURSIONS</t>
  </si>
  <si>
    <t xml:space="preserve">US DOLLARS </t>
  </si>
  <si>
    <t>COMBI/MINIVAN (13'S)</t>
  </si>
  <si>
    <t>Validity: 01 June 2022 - 08 January 2023</t>
  </si>
  <si>
    <t>4-6</t>
  </si>
  <si>
    <t>7-9</t>
  </si>
  <si>
    <t>CITY TOUR + ORCHID GARDEN</t>
  </si>
  <si>
    <t xml:space="preserve">Pick up: 09:30 /13:00. Duration: 3.5 hours
</t>
  </si>
  <si>
    <t xml:space="preserve">English Guide </t>
  </si>
  <si>
    <t>Foreign Guide</t>
  </si>
  <si>
    <r>
      <t xml:space="preserve">Explore the city sight when you drive pass Fountain of Wealth, Raffles hotel, Padang, Cricket Club, Supreme Court and City Hall. Stop will be made at the the iconic </t>
    </r>
    <r>
      <rPr>
        <b/>
        <sz val="10"/>
        <rFont val="Calibri"/>
        <family val="2"/>
        <scheme val="minor"/>
      </rPr>
      <t>Merlion</t>
    </r>
    <r>
      <rPr>
        <sz val="10"/>
        <rFont val="Calibri"/>
        <family val="2"/>
        <scheme val="minor"/>
      </rPr>
      <t xml:space="preserve"> and then you will visit one of the oldest Temple, </t>
    </r>
    <r>
      <rPr>
        <b/>
        <sz val="10"/>
        <rFont val="Calibri"/>
        <family val="2"/>
        <scheme val="minor"/>
      </rPr>
      <t>Thian Hock Keng</t>
    </r>
    <r>
      <rPr>
        <sz val="10"/>
        <rFont val="Calibri"/>
        <family val="2"/>
        <scheme val="minor"/>
      </rPr>
      <t xml:space="preserve">,  a temple built for the worship of Mazu, a Chinese sea goddess for good luck and protection. Continue your visit in </t>
    </r>
    <r>
      <rPr>
        <b/>
        <sz val="10"/>
        <rFont val="Calibri"/>
        <family val="2"/>
        <scheme val="minor"/>
      </rPr>
      <t>Chinatown</t>
    </r>
    <r>
      <rPr>
        <sz val="10"/>
        <rFont val="Calibri"/>
        <family val="2"/>
        <scheme val="minor"/>
      </rPr>
      <t>. Last stop at the</t>
    </r>
    <r>
      <rPr>
        <b/>
        <sz val="10"/>
        <rFont val="Calibri"/>
        <family val="2"/>
        <scheme val="minor"/>
      </rPr>
      <t xml:space="preserve"> National Orchid Garden</t>
    </r>
    <r>
      <rPr>
        <sz val="10"/>
        <rFont val="Calibri"/>
        <family val="2"/>
        <scheme val="minor"/>
      </rPr>
      <t>; Three hectares of carefully landscaped slopes provide a setting for over 1,000 species and 2,000 hybrids, with about 600 species and hybrids on display.</t>
    </r>
  </si>
  <si>
    <t>CITY TOUR + MBS SKY PARK</t>
  </si>
  <si>
    <t>Pick up: 09:30 /13:00. Duration: 4.5 hours</t>
  </si>
  <si>
    <r>
      <t xml:space="preserve">Explore the city sight when you drive pass  Raffles hotel, Padang, Cricket Club, Supreme Court and City Hall. Stop will be made at the the iconic </t>
    </r>
    <r>
      <rPr>
        <b/>
        <sz val="10"/>
        <rFont val="Calibri"/>
        <family val="2"/>
        <scheme val="minor"/>
      </rPr>
      <t>Merlion</t>
    </r>
    <r>
      <rPr>
        <sz val="10"/>
        <rFont val="Calibri"/>
        <family val="2"/>
        <scheme val="minor"/>
      </rPr>
      <t xml:space="preserve"> and then you will visit one of the oldest Temple,</t>
    </r>
    <r>
      <rPr>
        <b/>
        <sz val="10"/>
        <rFont val="Calibri"/>
        <family val="2"/>
        <scheme val="minor"/>
      </rPr>
      <t xml:space="preserve"> Thian Hock Keng</t>
    </r>
    <r>
      <rPr>
        <sz val="10"/>
        <rFont val="Calibri"/>
        <family val="2"/>
        <scheme val="minor"/>
      </rPr>
      <t xml:space="preserve">,  a temple built for the worship of Mazu, a Chinese sea goddess for good luck and protection. Continue your visit to </t>
    </r>
    <r>
      <rPr>
        <b/>
        <sz val="10"/>
        <rFont val="Calibri"/>
        <family val="2"/>
        <scheme val="minor"/>
      </rPr>
      <t>Chinatown</t>
    </r>
    <r>
      <rPr>
        <sz val="10"/>
        <rFont val="Calibri"/>
        <family val="2"/>
        <scheme val="minor"/>
      </rPr>
      <t xml:space="preserve">. </t>
    </r>
    <r>
      <rPr>
        <b/>
        <sz val="10"/>
        <rFont val="Calibri"/>
        <family val="2"/>
        <scheme val="minor"/>
      </rPr>
      <t xml:space="preserve">Marina Bay Sands Sky Park </t>
    </r>
    <r>
      <rPr>
        <sz val="10"/>
        <rFont val="Calibri"/>
        <family val="2"/>
        <scheme val="minor"/>
      </rPr>
      <t>- Located 57 storey up from the heart of the Marina Bay area, the Sky Park Observation Deck boasts scenic views of the panoramic vistas of Marina Bay and Singapore’s world-class cityscape. Take in a bird’s-eye view of Gardens by the Bay and the impressive Super Tree Grove or admire the sea view that stretches from Marina South Pier to the Singapore Strait.</t>
    </r>
  </si>
  <si>
    <t>CITY TOUR + SINGAPORE FLYER</t>
  </si>
  <si>
    <t xml:space="preserve">Pick up: 13:00. Duration: 4.5 hours. Thursdays to Mondays only  </t>
  </si>
  <si>
    <r>
      <t xml:space="preserve">Explore the city sight when you drive pass Raffles hotel, Padang, Cricket Club, Supreme Court and City Hall. Stop will be made at the the iconic </t>
    </r>
    <r>
      <rPr>
        <b/>
        <sz val="10"/>
        <rFont val="Calibri"/>
        <family val="2"/>
        <scheme val="minor"/>
      </rPr>
      <t xml:space="preserve">Merlion </t>
    </r>
    <r>
      <rPr>
        <sz val="10"/>
        <rFont val="Calibri"/>
        <family val="2"/>
        <scheme val="minor"/>
      </rPr>
      <t xml:space="preserve">and then you will visit one of the oldest Temple, </t>
    </r>
    <r>
      <rPr>
        <b/>
        <sz val="10"/>
        <rFont val="Calibri"/>
        <family val="2"/>
        <scheme val="minor"/>
      </rPr>
      <t>Thian Hock Keng</t>
    </r>
    <r>
      <rPr>
        <sz val="10"/>
        <rFont val="Calibri"/>
        <family val="2"/>
        <scheme val="minor"/>
      </rPr>
      <t xml:space="preserve">,  a temple built for the worship of Mazu, a Chinese sea goddess for good luck and protection. Continue your visit to </t>
    </r>
    <r>
      <rPr>
        <b/>
        <sz val="10"/>
        <rFont val="Calibri"/>
        <family val="2"/>
        <scheme val="minor"/>
      </rPr>
      <t>Chinatown</t>
    </r>
    <r>
      <rPr>
        <sz val="10"/>
        <rFont val="Calibri"/>
        <family val="2"/>
        <scheme val="minor"/>
      </rPr>
      <t xml:space="preserve">. Looking for some of the best views in Singapore? Whip out your phone or camera and snap away while enjoying the spectacular views of the city skyline and even neighbouring countries.  Accompanying you like a tour guide 165 metres up in the sky, </t>
    </r>
    <r>
      <rPr>
        <b/>
        <sz val="10"/>
        <rFont val="Calibri"/>
        <family val="2"/>
        <scheme val="minor"/>
      </rPr>
      <t xml:space="preserve">Singapore Flyer </t>
    </r>
    <r>
      <rPr>
        <sz val="10"/>
        <rFont val="Calibri"/>
        <family val="2"/>
        <scheme val="minor"/>
      </rPr>
      <t>brings you fun-facts about Singapore. Get acquainted with places-of-interest with the in-capsule audio guide before you explore them on foot. Be it a romantic date or a day out with the kids, a flight on the Singapore Flyer is perfect for all ages and just about any occasion.</t>
    </r>
  </si>
  <si>
    <t xml:space="preserve">MULTI-CULTURAL TOUR </t>
  </si>
  <si>
    <t>As a nation that’s home to a wide range of cultures, ethnicities and religions, Singapore’s diversity is our strength. Our many communities may have their own festivities, traditions and practices, yet you’ll find us celebrating as one people.Take in the charming and laid-back neighbourhood of Kampong GlamTake in the charming and laid-back neighbourhood of Kampong Glam. At Little India, Follow the aroma of spices seeping out from the restaurants onto the streets, and keep your eyes peeled for flower garlands being weaved on roadside pushcarts. the streets of Chinatown are distinct—and delicious—reminders of our Chinese heritage the streets. Akin to how our founding members were moved to establish the teahouse after learning the art through an inspiriting tea ceremony, the teaching of tea appreciation is the bedrock of Tea Chapter’s mission to tell the story of tea. Building on our humble passion to preserve the art of traditional tea making, Tea Chapter has been delivering quality tea appreciation programmes aiming to educate and inspire. Join us in a range of courses, demonstrations and workshops as we brew new chapters to Chinese tea appreciation together.</t>
  </si>
  <si>
    <t>GARDENS BY BAY TOUR</t>
  </si>
  <si>
    <t xml:space="preserve">Pick up: 17:30. Duration: 3.5 hours
Super Tree Garden Rhapsody: 19:45 &amp; 20:45  </t>
  </si>
  <si>
    <r>
      <t xml:space="preserve">Located by the Marina Bay Waterfront in the heart of Singapore, </t>
    </r>
    <r>
      <rPr>
        <b/>
        <sz val="10"/>
        <rFont val="Calibri"/>
        <family val="2"/>
        <scheme val="minor"/>
      </rPr>
      <t>Gardens by the Bay</t>
    </r>
    <r>
      <rPr>
        <sz val="10"/>
        <rFont val="Calibri"/>
        <family val="2"/>
        <scheme val="minor"/>
      </rPr>
      <t xml:space="preserve"> is a sanctuary for nature lovers and budding horticulturalists alike. Comprising three distinct spaces over 101 hectares–Bay South Garden, Bay East Garden and Bay Central Garden–this oasis of lush greenery has won multiple accolades since it first opened in 2012. These include the ‘Landscape Award’ from World Architecture News in 2013, the ‘Best Attraction in Asia Pacific’ from Travel Weekly in 2015 and the ‘Best Attraction Experience’ at the 2019 Singapore Tourism Awards.</t>
    </r>
    <r>
      <rPr>
        <b/>
        <sz val="10"/>
        <rFont val="Calibri"/>
        <family val="2"/>
        <scheme val="minor"/>
      </rPr>
      <t xml:space="preserve"> Flower Dome</t>
    </r>
    <r>
      <rPr>
        <sz val="10"/>
        <rFont val="Calibri"/>
        <family val="2"/>
        <scheme val="minor"/>
      </rPr>
      <t>: The beauty of nature beckons visitors to the Flower Dome in Bay South Gardens. Covering 1.28 hectares, this verdant space is the larger of three cooled conservatories, and broke the Guinness World Record as the World’s Largest Glass Greenhouse in 2015. It is home to plants and flowers from five continents, from thousand-year old olive trees to magnolias and orchids. While certainly one of Gardens by the Bay’s most spectacular attractions, the Flower Dome is far from the only floral paradise that awaits visitors.</t>
    </r>
    <r>
      <rPr>
        <b/>
        <sz val="10"/>
        <rFont val="Calibri"/>
        <family val="2"/>
        <scheme val="minor"/>
      </rPr>
      <t xml:space="preserve"> Cloud Forest</t>
    </r>
    <r>
      <rPr>
        <sz val="10"/>
        <rFont val="Calibri"/>
        <family val="2"/>
        <scheme val="minor"/>
      </rPr>
      <t>: Gardens by the Bay’s third conservatory—the aptly named Cloud Forest—is a mist-filled landscape of rare vegetation and dramatic vistas. Towering above the conservatories’ ferns and pitcher plants is Cloud Mountain, a 35-metre tall structure veiled in mist and covered in lush vegetation. Your imagination is bound to soar as you scale its heights, and discover plant life from the tropical highlands.</t>
    </r>
  </si>
  <si>
    <t>GARDENS BY BAY + MBS SKY PARK</t>
  </si>
  <si>
    <t>Pick up: 09:30 /13:00. Duration: 3.5 hours</t>
  </si>
  <si>
    <r>
      <t xml:space="preserve">Located by the Marina Bay Waterfront in the heart of Singapore, </t>
    </r>
    <r>
      <rPr>
        <b/>
        <sz val="10"/>
        <rFont val="Calibri"/>
        <family val="2"/>
        <scheme val="minor"/>
      </rPr>
      <t>Gardens by the Bay</t>
    </r>
    <r>
      <rPr>
        <sz val="10"/>
        <rFont val="Calibri"/>
        <family val="2"/>
        <scheme val="minor"/>
      </rPr>
      <t xml:space="preserve"> is a sanctuary for nature lovers and budding horticulturalists alike. Comprising three distinct spaces over 101 hectares–Bay South Garden, Bay East Garden and Bay Central Garden–this oasis of lush greenery has won multiple accolades since it first opened in 2012. These include the ‘Landscape Award’ from World Architecture News in 2013, the ‘Best Attraction in Asia Pacific’ from Travel Weekly in 2015 and the ‘Best Attraction Experience’ at the 2019 Singapore Tourism Awards. </t>
    </r>
    <r>
      <rPr>
        <b/>
        <sz val="10"/>
        <rFont val="Calibri"/>
        <family val="2"/>
        <scheme val="minor"/>
      </rPr>
      <t>Flower Dome</t>
    </r>
    <r>
      <rPr>
        <sz val="10"/>
        <rFont val="Calibri"/>
        <family val="2"/>
        <scheme val="minor"/>
      </rPr>
      <t xml:space="preserve">: The beauty of nature beckons visitors to the Flower Dome in Bay South Gardens. Covering 1.28 hectares, this verdant space is the larger of three cooled conservatories, and broke the Guinness World Record as the World’s Largest Glass Greenhouse in 2015. It is home to plants and flowers from five continents, from thousand-year old olive trees to magnolias and orchids. While certainly one of Gardens by the Bay’s most spectacular attractions, the Flower Dome is far from the only floral paradise that awaits visitors. </t>
    </r>
    <r>
      <rPr>
        <b/>
        <sz val="10"/>
        <rFont val="Calibri"/>
        <family val="2"/>
        <scheme val="minor"/>
      </rPr>
      <t>Cloud Forest</t>
    </r>
    <r>
      <rPr>
        <sz val="10"/>
        <rFont val="Calibri"/>
        <family val="2"/>
        <scheme val="minor"/>
      </rPr>
      <t xml:space="preserve">: Gardens by the Bay’s third conservatory—the aptly named Cloud Forest—is a mist-filled landscape of rare vegetation and dramatic vistas. Towering above the conservatories’ ferns and pitcher plants is Cloud Mountain, a 35-metre tall structure veiled in mist and covered in lush vegetation. Your imagination is bound to soar as you scale its heights, and discover plant life from the tropical highlands. </t>
    </r>
    <r>
      <rPr>
        <b/>
        <sz val="10"/>
        <rFont val="Calibri"/>
        <family val="2"/>
        <scheme val="minor"/>
      </rPr>
      <t>Marina Bay Sands Sky Park</t>
    </r>
    <r>
      <rPr>
        <sz val="10"/>
        <rFont val="Calibri"/>
        <family val="2"/>
        <scheme val="minor"/>
      </rPr>
      <t xml:space="preserve"> - Located 57 storey up from the heart of the Marina Bay area, the Sky Park Observation Deck boasts scenic views of the panoramic vistas of Marina Bay and Singapore’s world-class cityscape. Take in a bird’s-eye view of Gardens by the Bay and the impressive Super Tree Grove or admire the sea view that stretches from Marina South Pier to the Singapore Strait.</t>
    </r>
  </si>
  <si>
    <t>GARDENS BY BAY + SINGAPORE FLYER</t>
  </si>
  <si>
    <t>Pick up: 13:00. Duration: 3.5 hours. Thursdays to Mondays only</t>
  </si>
  <si>
    <r>
      <t xml:space="preserve">Located by the Marina Bay Waterfront in the heart of Singapore, </t>
    </r>
    <r>
      <rPr>
        <b/>
        <sz val="10"/>
        <rFont val="Calibri"/>
        <family val="2"/>
        <scheme val="minor"/>
      </rPr>
      <t>Gardens by the Bay</t>
    </r>
    <r>
      <rPr>
        <sz val="10"/>
        <rFont val="Calibri"/>
        <family val="2"/>
        <scheme val="minor"/>
      </rPr>
      <t xml:space="preserve"> is a sanctuary for nature lovers and budding horticulturalists alike. Comprising three distinct spaces over 101 hectares–Bay South Garden, Bay East Garden and Bay Central Garden–this oasis of lush greenery has won multiple accolades since it first opened in 2012. These include the ‘Landscape Award’ from World Architecture News in 2013, the ‘Best Attraction in Asia Pacific’ from Travel Weekly in 2015 and the ‘Best Attraction Experience’ at the 2019 Singapore Tourism Awards.</t>
    </r>
    <r>
      <rPr>
        <b/>
        <sz val="10"/>
        <rFont val="Calibri"/>
        <family val="2"/>
        <scheme val="minor"/>
      </rPr>
      <t xml:space="preserve"> Flower Dome</t>
    </r>
    <r>
      <rPr>
        <sz val="10"/>
        <rFont val="Calibri"/>
        <family val="2"/>
        <scheme val="minor"/>
      </rPr>
      <t>: The beauty of nature beckons visitors to the Flower Dome in Bay South Gardens. Covering 1.28 hectares, this verdant space is the larger of three cooled conservatories, and broke the Guinness World Record as the World’s Largest Glass Greenhouse in 2015. It is home to plants and flowers from five continents, from thousand-year old olive trees to magnolias and orchids. While certainly one of Gardens by the Bay’s most spectacular attractions, the Flower Dome is far from the only floral paradise that awaits visitors.</t>
    </r>
    <r>
      <rPr>
        <b/>
        <sz val="10"/>
        <rFont val="Calibri"/>
        <family val="2"/>
        <scheme val="minor"/>
      </rPr>
      <t xml:space="preserve"> Cloud Forest</t>
    </r>
    <r>
      <rPr>
        <sz val="10"/>
        <rFont val="Calibri"/>
        <family val="2"/>
        <scheme val="minor"/>
      </rPr>
      <t>: Gardens by the Bay’s third conservatory—the aptly named Cloud Forest—is a mist-filled landscape of rare vegetation and dramatic vistas. Towering above the conservatories’ ferns and pitcher plants is Cloud Mountain, a 35-metre tall structure veiled in mist and covered in lush vegetation. Your imagination is bound to soar as you scale its heights, and discover plant life from the tropical highlands. Accompanying you like a tour guide 165 metres up in the sky,</t>
    </r>
    <r>
      <rPr>
        <b/>
        <sz val="10"/>
        <rFont val="Calibri"/>
        <family val="2"/>
        <scheme val="minor"/>
      </rPr>
      <t xml:space="preserve"> Singapore Flyer</t>
    </r>
    <r>
      <rPr>
        <sz val="10"/>
        <rFont val="Calibri"/>
        <family val="2"/>
        <scheme val="minor"/>
      </rPr>
      <t xml:space="preserve"> brings you fun-facts about Singapore. Get acquainted with places-of-interest with the in-capsule audio guide before you explore them on foot. Be it a romantic date or a day out with the kids, a flight on the Singapore Flyer is perfect for all ages and just about any occasion.</t>
    </r>
  </si>
  <si>
    <t xml:space="preserve">NIGHT TOUR WITH RIVER CRUISE </t>
  </si>
  <si>
    <t>Pick up: 18:00. Duration: 3.5 hours</t>
  </si>
  <si>
    <r>
      <t>Visit the heart of Suntec City - the stunning</t>
    </r>
    <r>
      <rPr>
        <b/>
        <sz val="10"/>
        <rFont val="Calibri"/>
        <family val="2"/>
        <scheme val="minor"/>
      </rPr>
      <t xml:space="preserve"> Fountain of Wealth</t>
    </r>
    <r>
      <rPr>
        <sz val="10"/>
        <rFont val="Calibri"/>
        <family val="2"/>
        <scheme val="minor"/>
      </rPr>
      <t xml:space="preserve">, a symbol of wealth and life. Recognised in 1998 by the Guinness Book of World Records as the World's Largest Fountain, the bronze ring of the fountain is designed based on the Hindu Mandala (or "universe") and is a symbolic representation of the oneness in spirit and unity, representing the quality and harmony of all races and religions. Discover Singapore as it was from the early 19th century until 1965 on this sightseeing tour around the relics and monuments of the country’s colonial past. Learn from your guide about the period of British rule over Singapore and see the buildings it left behind, from St. Andrew’s Cathedral to the </t>
    </r>
    <r>
      <rPr>
        <b/>
        <sz val="10"/>
        <rFont val="Calibri"/>
        <family val="2"/>
        <scheme val="minor"/>
      </rPr>
      <t>Raffles Hote</t>
    </r>
    <r>
      <rPr>
        <sz val="10"/>
        <rFont val="Calibri"/>
        <family val="2"/>
        <scheme val="minor"/>
      </rPr>
      <t xml:space="preserve">l, birthplace of the ‘Singapore Sling’ cocktail. Continue your tour at Clarke Quay with your Tour Guide. Lining the Singapore River, the renovated riverside warehouses and “godown” shophouses of historic </t>
    </r>
    <r>
      <rPr>
        <b/>
        <sz val="10"/>
        <rFont val="Calibri"/>
        <family val="2"/>
        <scheme val="minor"/>
      </rPr>
      <t xml:space="preserve">Clarke Quay </t>
    </r>
    <r>
      <rPr>
        <sz val="10"/>
        <rFont val="Calibri"/>
        <family val="2"/>
        <scheme val="minor"/>
      </rPr>
      <t xml:space="preserve">comprise one of Singapore’s major wining and dining precincts. Now pedestrianized and home to shops, restaurants, nightclubs, river cruise bumboats, and floating cafés, Clarke Quay is a good place to look for varied cuisines—from Italian to brewhouse to fine French—and relaxed outdoor bars with riverfront views. It is also where you will find Singapore’s wild Reverse Bungy adventure ride.  Cruising was never easier! We are entering a new chapter in the Singapore River story. In this modern age, </t>
    </r>
    <r>
      <rPr>
        <b/>
        <sz val="10"/>
        <rFont val="Calibri"/>
        <family val="2"/>
        <scheme val="minor"/>
      </rPr>
      <t xml:space="preserve">Bumboats </t>
    </r>
    <r>
      <rPr>
        <sz val="10"/>
        <rFont val="Calibri"/>
        <family val="2"/>
        <scheme val="minor"/>
      </rPr>
      <t xml:space="preserve">on this historic waterway remind us of its rustic charm. SRC has been preserving the heritage of this important river for more than two decades. Its bumboats have become the icon of our river to visitors and locals alike. </t>
    </r>
  </si>
  <si>
    <t>SENTOSA TOUR WITH LUGE RIDE</t>
  </si>
  <si>
    <t>Pick up: 10:00. Duration: 4 hours. Except Tuesdays</t>
  </si>
  <si>
    <r>
      <t xml:space="preserve">“Sentosa” which translates to “peace and tranquility. This island just off Singapore’s southern coast . Over the years, Sentosa has transformed into a beloved island resort, best known for its tropical beaches and thrilling attractions, experience Sentosa and Faber Peak as you take a ride on the Cable Car Sky Network. Soak in a stunning bird’s-eye view of Sentosa island and Mount Faber experience Sentosa and Faber Peak as you take a ride on the </t>
    </r>
    <r>
      <rPr>
        <b/>
        <sz val="10"/>
        <color theme="1"/>
        <rFont val="Calibri"/>
        <family val="2"/>
        <scheme val="minor"/>
      </rPr>
      <t>Cable Car</t>
    </r>
    <r>
      <rPr>
        <sz val="10"/>
        <color theme="1"/>
        <rFont val="Calibri"/>
        <family val="2"/>
        <scheme val="minor"/>
      </rPr>
      <t xml:space="preserve">. Experience exhilaration as you ride down the 688-metre-long Dragonrail at </t>
    </r>
    <r>
      <rPr>
        <b/>
        <sz val="10"/>
        <color theme="1"/>
        <rFont val="Calibri"/>
        <family val="2"/>
        <scheme val="minor"/>
      </rPr>
      <t>Skyline Luge</t>
    </r>
    <r>
      <rPr>
        <sz val="10"/>
        <color theme="1"/>
        <rFont val="Calibri"/>
        <family val="2"/>
        <scheme val="minor"/>
      </rPr>
      <t xml:space="preserve"> Sentosa. Capture your best selfie alongside wax figures of famous personalities like Cristiano Ronaldo, Lady Gaga and Shah Rukh Khan at popular wax attraction, </t>
    </r>
    <r>
      <rPr>
        <b/>
        <sz val="10"/>
        <color theme="1"/>
        <rFont val="Calibri"/>
        <family val="2"/>
        <scheme val="minor"/>
      </rPr>
      <t>Madame Tussauds.</t>
    </r>
    <r>
      <rPr>
        <sz val="10"/>
        <color theme="1"/>
        <rFont val="Calibri"/>
        <family val="2"/>
        <scheme val="minor"/>
      </rPr>
      <t xml:space="preserve"> If that’s not enough star action, the all-new Marvel Universe 4D Cinema transports you right into the heart of an action movie, while the VR Racing Experience pits you against the best of the best. Also don't miss the new Ultimate Film Star Experience where you can audition for a leading role as you act, dance and star alongside superstars of Indian Cinema such as Kajal Aggarwal, Shahid Kapoor, and Karan Johar.. Head down to Palawan Beach. With a suspension bridge linking beach-goers to the Southernmost Point of Continental Asia (and also Asia's closest point to the Equator)head down to Palawan Beach.</t>
    </r>
  </si>
  <si>
    <t>SENTOSA TOUR WITH SKY HELIX</t>
  </si>
  <si>
    <t>Pick up: 15:00. Duration: 4 hours</t>
  </si>
  <si>
    <r>
      <t>“Sentosa” which translates to “peace and tranquility. This island just off Singapore’s southern coast . Over the years, Sentosa has transformed into a beloved island resort, best known for its tropical beaches and thrilling attractions. experience Sentosa and Faber Peak as you take a ride on the Cable Car Sky Network. Soak in a stunning bird’s-eye view of Sentosa island and Mount Faber experience Sentosa and Faber Peak as you take a ride on the</t>
    </r>
    <r>
      <rPr>
        <b/>
        <sz val="10"/>
        <rFont val="Calibri"/>
        <family val="2"/>
        <scheme val="minor"/>
      </rPr>
      <t xml:space="preserve"> Cable Car</t>
    </r>
    <r>
      <rPr>
        <sz val="10"/>
        <rFont val="Calibri"/>
        <family val="2"/>
        <scheme val="minor"/>
      </rPr>
      <t>. Capture your best selfie alongside wax figures of famous personalities like Cristiano Ronaldo, Lady Gaga and Shah Rukh Khan at popular wax attraction,</t>
    </r>
    <r>
      <rPr>
        <b/>
        <sz val="10"/>
        <rFont val="Calibri"/>
        <family val="2"/>
        <scheme val="minor"/>
      </rPr>
      <t xml:space="preserve"> Madame Tussauds</t>
    </r>
    <r>
      <rPr>
        <sz val="10"/>
        <rFont val="Calibri"/>
        <family val="2"/>
        <scheme val="minor"/>
      </rPr>
      <t>. If that’s not enough star action, the all-new Marvel Universe 4D Cinema transports you right into the heart of an action movie, while the VR Racing Experience pits you against the best of the best. Also don't miss the new Ultimate Film Star Experience where you can audition for a leading role as you act, dance and star alongside superstars of Indian Cinema such as Kajal Aggarwal, Shahid Kapoor, and Karan Johar. Take flight on the highest open-air panoramic ride in Singapore –</t>
    </r>
    <r>
      <rPr>
        <b/>
        <sz val="10"/>
        <rFont val="Calibri"/>
        <family val="2"/>
        <scheme val="minor"/>
      </rPr>
      <t xml:space="preserve"> SkyHelix Sentosa</t>
    </r>
    <r>
      <rPr>
        <sz val="10"/>
        <rFont val="Calibri"/>
        <family val="2"/>
        <scheme val="minor"/>
      </rPr>
      <t xml:space="preserve">! Sit in an open-air gondola that gently rotates as it ascends to a height of 79 metres above sea level. Let your hair down, dangle your feet in the air and enjoy the uplifting experience with a cool drink in hand. Be mesmerised by the breathtaking 360° views stretching from Sentosa to the Keppel Bay area and the Southern Islands. Each “flight” is a ride to remember! </t>
    </r>
  </si>
  <si>
    <t xml:space="preserve">UNIVERSAL STUDIOS </t>
  </si>
  <si>
    <t>Pick up: 10:00, return: 15:00. Duration: 5 hours</t>
  </si>
  <si>
    <t>Southeast Asia's first Hollywood movie theme park, Universal Studios Singapore™, features an enticing selection of attractions, rides and entertainment for families and thrill seekers. Indeed, 18 out of the 24 movie-themed rides were designed just for the Singapore park. There are seven uniquely-designed zones, each themed after icons of the movie worldThere are seven uniquely-designed zones, each themed after icons of the movie world</t>
  </si>
  <si>
    <t>JURONG BIRD PARK TOUR</t>
  </si>
  <si>
    <t>Pick up: 09:00 /13:00. Return: 12:30 /16:30. Duration: 3.5 hours</t>
  </si>
  <si>
    <t>Spread across 20.2 hectares in a western corner of Singapore, this sprawling park is Asia’s largest, with a collection of over 5,000 birds from 400 species. Don’t miss the Waterfall Aviary, one of the world’s largest walk-in aviaries, home to more than 600 birds and a 30-metre-high waterfall.</t>
  </si>
  <si>
    <t>RIVER WONDERS</t>
  </si>
  <si>
    <t>Nestled between the Singapore Zoo and Night Safari, the River Safari is both a river-themed zoo and aquarium. Singapore's newest wildlife park has over 6,000 animals, including 40 threatened species, with zones that replicate the habitats of rivers across the world, from the Mississippi to the Yangtze.</t>
  </si>
  <si>
    <t>ZOO TOUR</t>
  </si>
  <si>
    <t>Singapore Zoo features 11 zones, each taking you through some of the most distinctive global wildlife habitats in the world. White tigers, pygmy hippos, and even naked mole rats—Get up close with these animals and more at Singapore Zoo. The 26-hectare wildlife park, home to over 300 species of mammals, birds and reptiles, has been providing exciting wildlife experiences to visitors for over 40 years.</t>
  </si>
  <si>
    <t>NIGHT SAFARI</t>
  </si>
  <si>
    <t>Pick up: 18:00. Return: 21:30. Duration: 3.5 hours</t>
  </si>
  <si>
    <t xml:space="preserve">Embark on an adventure after dark at the Night Safari, an open air zoo that houses over 2,500 creatures of the night. Night Safari is the world’s first safari park for nocturnal animals. This wildlife park is spread across seven distinct habitats, each home to its own array of fascinating creatures. Your eyes will take a while to adjust to the darkness here, but once they do, you’ll be greeted by over 2,500 resident animals from over 130 species, including many indigenous to the region, such as the endangered Asian elephant, Malayan tapir and Malayan tiger. The animals live in 35 hectares of dense rainforestYour eyes will take a while to adjust to the darkness here, but once they do, you’ll be greeted by over 2,500 resident animals from over 130 species, including many indigenous to the region, such as the endangered Asian elephant, Malayan tapir and Malayan tiger. </t>
  </si>
  <si>
    <t>WORK FILE (SIC TOURS)</t>
  </si>
  <si>
    <t>SERVICE</t>
  </si>
  <si>
    <t>13 seaters Combi</t>
  </si>
  <si>
    <t>CITY TOUR (SIC)</t>
  </si>
  <si>
    <t>Vehicle (Nett Cost)</t>
  </si>
  <si>
    <t>Driver tips</t>
  </si>
  <si>
    <t>Vehicle for transfer (nett cost)</t>
  </si>
  <si>
    <t>TOTAL COST OF TRANSPORT (Nett Cost)</t>
  </si>
  <si>
    <t>Misc (water, towel, etc) - per pax</t>
  </si>
  <si>
    <t>MISC CHARGES  (PER PAX)</t>
  </si>
  <si>
    <t>WZ RUSSIAN GUIDE</t>
  </si>
  <si>
    <t>SGD COST PRICE INCLUDING GST</t>
  </si>
  <si>
    <t>MARK UP</t>
  </si>
  <si>
    <t>SGD SELLING PRICE INCLUDING GST</t>
  </si>
  <si>
    <t>PROPOSED SELLING PRICE IN USD</t>
  </si>
  <si>
    <t>PROPOSED OPTIONAL SELLING PRICE IN SGD</t>
  </si>
  <si>
    <t>SENTOSA PM (SIC) (2 WAY)</t>
  </si>
  <si>
    <t>SENTOSA PM (SIC) (2 WAY) + DINNER</t>
  </si>
  <si>
    <t>Vehicle Island Admission</t>
  </si>
  <si>
    <t>Dinner MENU $48++ / per pax</t>
  </si>
  <si>
    <t>Cable Car &amp; Wings of Time &amp; SEA Aquarium</t>
  </si>
  <si>
    <t>SEA Aquarium</t>
  </si>
  <si>
    <t>TOTAL ADMISSION  (PER PAX)</t>
  </si>
  <si>
    <t>SINGAPORE BY NIGHT (SIC)</t>
  </si>
  <si>
    <t>SINGAPORE BY NIGHT (SIC) + DINNER</t>
  </si>
  <si>
    <t>Trishaw Ride + Bum Boat Ride</t>
  </si>
  <si>
    <t>Trishaw Ride</t>
  </si>
  <si>
    <t>Bum Boat Ride</t>
  </si>
  <si>
    <t>Dinner MENU $40 nett / per pax</t>
  </si>
  <si>
    <t>UNIVERSAL STUDIO SINGAPORE (SIC) (2 WAY)</t>
  </si>
  <si>
    <t>*Driver only. Standard pick up time 10:00 / 18:00</t>
  </si>
  <si>
    <t>SIC GARDENS BY BAY + FLYER</t>
  </si>
  <si>
    <t>Gardens by Bay Ticket + Singapore Flyer Ticket (30mins ride)</t>
  </si>
  <si>
    <t>SPECIAL PROGRAM - DOLPHIN ISLAND + ADVENTURE COVE WATERPARK</t>
  </si>
  <si>
    <t>Adventure Watercove (Inclusive in Package)</t>
  </si>
  <si>
    <t>Dolphin Island - Dolphin Discover</t>
  </si>
  <si>
    <t xml:space="preserve">Timings: 10:20am, 13:00pm, 15:00pm &amp; 17:00pm
Published: $198 Adult &amp; $188 Child/Senior (Child: 4 to 12 years old, Senior: 60 years &amp; above)
TA Rate: $69 Adult &amp; $66 Child/Senior
Max. number of pax per session: 20 </t>
  </si>
  <si>
    <t>Driver only</t>
  </si>
  <si>
    <t>PROPOSED SELLING RATE</t>
  </si>
  <si>
    <t>WINTER PROMO  - ZOO + RIVER SAFARI</t>
  </si>
  <si>
    <t>*Driver only. Standard pick up time 10:00 / 16:00</t>
  </si>
  <si>
    <t>Driver Only</t>
  </si>
  <si>
    <t>NEW = AGENCY TARIFF UPDATE</t>
  </si>
  <si>
    <t>FREE &amp; EASY EXCURSION (NON-GUIDED)</t>
  </si>
  <si>
    <t>US DOLLARS</t>
  </si>
  <si>
    <t>SIC FREE &amp; EASY EXCURSION (MIN 02 PAXS)</t>
  </si>
  <si>
    <t>PICK UP TIME</t>
  </si>
  <si>
    <t>2-3Paxs</t>
  </si>
  <si>
    <t>4Paxs+</t>
  </si>
  <si>
    <t>Garden By The Bays</t>
  </si>
  <si>
    <t>1630hrs</t>
  </si>
  <si>
    <t xml:space="preserve">incl. One Way Transfer (driver guide) &amp; Admission ticket for Garde by the Bays </t>
  </si>
  <si>
    <t>Singapore Flyers</t>
  </si>
  <si>
    <t>incl. One Way Transfer (driver guide) &amp; Admission ticket for Singapore Flyers</t>
  </si>
  <si>
    <t>Night Safari</t>
  </si>
  <si>
    <t>1900hrs</t>
  </si>
  <si>
    <t>incl. One Way Transfer (driver guide) &amp; Admission ticket for Night Safari &amp; Tram Ride</t>
  </si>
  <si>
    <t xml:space="preserve">Sentosa Island Discovery  </t>
  </si>
  <si>
    <t xml:space="preserve">incl. One Way Transfer (driver guide) to Mount Faber, Admission ticket for Cable Car, SEA Aquarium, </t>
  </si>
  <si>
    <t>Universal Studio</t>
  </si>
  <si>
    <t>0930hrs</t>
  </si>
  <si>
    <t>incl. One Way Transfer (driver guide) &amp; Admission ticket for Universal Studio</t>
  </si>
  <si>
    <t>Additional Services</t>
  </si>
  <si>
    <t>Per Services</t>
  </si>
  <si>
    <t>Russian Speaking Service Support (transfer only)</t>
  </si>
  <si>
    <t>USD</t>
  </si>
  <si>
    <t>&gt; by Russian Speaking Co-ordinator</t>
  </si>
  <si>
    <t>Per Way</t>
  </si>
  <si>
    <t>Above rates quoted are Net in USD and includes</t>
  </si>
  <si>
    <t>* Free and Easy Excursion includes One-Way Transfer (driver guide) and Admission ticket only</t>
  </si>
  <si>
    <t>* Child below 12yrs old = 70% of adult rate</t>
  </si>
  <si>
    <t>NEW TOUR (SIC-GUIDED)</t>
  </si>
  <si>
    <t>SIC EXCURSION (MIN 02 PAXS)</t>
  </si>
  <si>
    <t>Night at Marina</t>
  </si>
  <si>
    <t>1830hrs</t>
  </si>
  <si>
    <t>Sightseeing of Modern Singapore's Marina Area</t>
  </si>
  <si>
    <t>Start Tour from our Bustling Bugis Night Market, proceed to Gardens by Bay for 1st show @ 1945hrs</t>
  </si>
  <si>
    <t>Tour around open garden at Gardens by Bay, walk over the skybridge to MBS for Laser Show @ 2130hrs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</si>
</sst>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_);[Red]\(&quot;$&quot;#,##0\)"/>
    <numFmt numFmtId="165" formatCode="_(&quot;$&quot;* #,##0.00_);_(&quot;$&quot;* \(#,##0.00\);_(&quot;$&quot;* &quot;-&quot;??_);_(@_)"/>
    <numFmt numFmtId="166" formatCode="_(* #,##0.00_);_(* \(#,##0.00\);_(* &quot;-&quot;??_);_(@_)"/>
    <numFmt numFmtId="167" formatCode="&quot;$&quot;#,##0;\-&quot;$&quot;#,##0"/>
    <numFmt numFmtId="168" formatCode="0.00_);\(0.00\)"/>
  </numFmts>
  <fonts count="62" x14ac:knownFonts="1">
    <font>
      <sz val="11"/>
      <color theme="1"/>
      <name val="Calibri"/>
      <family val="2"/>
      <scheme val="minor"/>
    </font>
    <font>
      <sz val="11"/>
      <color theme="1"/>
      <name val="Calibri"/>
      <family val="2"/>
      <scheme val="minor"/>
    </font>
    <font>
      <sz val="8"/>
      <name val="Arial"/>
      <family val="2"/>
    </font>
    <font>
      <sz val="10"/>
      <name val="Arial"/>
      <family val="2"/>
    </font>
    <font>
      <sz val="10.5"/>
      <name val="Times New Roman"/>
      <family val="1"/>
    </font>
    <font>
      <sz val="12"/>
      <color theme="3"/>
      <name val="Calibri"/>
      <family val="2"/>
      <scheme val="minor"/>
    </font>
    <font>
      <u/>
      <sz val="8"/>
      <color indexed="48"/>
      <name val="Arial"/>
      <family val="2"/>
    </font>
    <font>
      <sz val="10"/>
      <name val="Verdana"/>
      <family val="2"/>
    </font>
    <font>
      <b/>
      <sz val="13"/>
      <color theme="3"/>
      <name val="Calibri"/>
      <family val="2"/>
      <scheme val="minor"/>
    </font>
    <font>
      <b/>
      <sz val="10"/>
      <color rgb="FFFF0000"/>
      <name val="Calibri"/>
      <family val="2"/>
      <scheme val="minor"/>
    </font>
    <font>
      <b/>
      <sz val="10"/>
      <color indexed="8"/>
      <name val="Calibri"/>
      <family val="2"/>
      <scheme val="minor"/>
    </font>
    <font>
      <sz val="10"/>
      <color indexed="8"/>
      <name val="Calibri"/>
      <family val="2"/>
      <scheme val="minor"/>
    </font>
    <font>
      <b/>
      <sz val="12"/>
      <color theme="0"/>
      <name val="Calibri"/>
      <family val="2"/>
      <scheme val="minor"/>
    </font>
    <font>
      <b/>
      <sz val="10"/>
      <name val="Calibri"/>
      <family val="2"/>
      <scheme val="minor"/>
    </font>
    <font>
      <b/>
      <sz val="12"/>
      <color rgb="FFFFFF00"/>
      <name val="Calibri"/>
      <family val="2"/>
      <scheme val="minor"/>
    </font>
    <font>
      <sz val="12"/>
      <color rgb="FFFFFF0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20"/>
      <color theme="0"/>
      <name val="Calibri"/>
      <family val="2"/>
      <scheme val="minor"/>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theme="10"/>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8"/>
      <color indexed="56"/>
      <name val="Cambria"/>
      <family val="1"/>
    </font>
    <font>
      <b/>
      <sz val="11"/>
      <color indexed="8"/>
      <name val="Calibri"/>
      <family val="2"/>
    </font>
    <font>
      <sz val="11"/>
      <color indexed="10"/>
      <name val="Calibri"/>
      <family val="2"/>
    </font>
    <font>
      <b/>
      <sz val="18"/>
      <color theme="1"/>
      <name val="Times New Roman"/>
      <family val="1"/>
    </font>
    <font>
      <sz val="11"/>
      <color theme="1"/>
      <name val="Times New Roman"/>
      <family val="1"/>
    </font>
    <font>
      <b/>
      <sz val="16"/>
      <color theme="0"/>
      <name val="Times New Roman"/>
      <family val="1"/>
    </font>
    <font>
      <b/>
      <sz val="12"/>
      <name val="Times New Roman"/>
      <family val="1"/>
    </font>
    <font>
      <b/>
      <sz val="11"/>
      <name val="Times New Roman"/>
      <family val="1"/>
    </font>
    <font>
      <i/>
      <sz val="10"/>
      <name val="Times New Roman"/>
      <family val="1"/>
    </font>
    <font>
      <b/>
      <sz val="11"/>
      <color theme="1"/>
      <name val="Times New Roman"/>
      <family val="1"/>
    </font>
    <font>
      <b/>
      <i/>
      <sz val="11"/>
      <color theme="1"/>
      <name val="Times New Roman"/>
      <family val="1"/>
    </font>
    <font>
      <i/>
      <sz val="11"/>
      <color theme="1"/>
      <name val="Times New Roman"/>
      <family val="1"/>
    </font>
    <font>
      <u/>
      <sz val="11"/>
      <color theme="10"/>
      <name val="Calibri"/>
      <family val="2"/>
      <scheme val="minor"/>
    </font>
    <font>
      <sz val="10"/>
      <color theme="0"/>
      <name val="Calibri"/>
      <family val="2"/>
      <scheme val="minor"/>
    </font>
    <font>
      <b/>
      <sz val="14"/>
      <color theme="0"/>
      <name val="Calibri"/>
      <family val="2"/>
      <scheme val="minor"/>
    </font>
    <font>
      <sz val="18"/>
      <color theme="0"/>
      <name val="Calibri"/>
      <family val="2"/>
      <scheme val="minor"/>
    </font>
    <font>
      <b/>
      <sz val="22"/>
      <color theme="0"/>
      <name val="Calibri"/>
      <family val="2"/>
      <scheme val="minor"/>
    </font>
    <font>
      <b/>
      <sz val="16"/>
      <name val="Calibri"/>
      <family val="2"/>
      <scheme val="minor"/>
    </font>
    <font>
      <b/>
      <sz val="12"/>
      <color theme="3" tint="-0.249977111117893"/>
      <name val="Calibri"/>
      <family val="2"/>
      <scheme val="minor"/>
    </font>
    <font>
      <b/>
      <sz val="12"/>
      <name val="Calibri"/>
      <family val="2"/>
      <scheme val="minor"/>
    </font>
    <font>
      <sz val="10"/>
      <color theme="1"/>
      <name val="Calibri"/>
      <family val="2"/>
      <scheme val="minor"/>
    </font>
    <font>
      <sz val="10"/>
      <color rgb="FF000000"/>
      <name val="Calibri"/>
      <family val="2"/>
      <scheme val="minor"/>
    </font>
    <font>
      <b/>
      <sz val="12"/>
      <color theme="1"/>
      <name val="Calibri"/>
      <family val="2"/>
      <scheme val="minor"/>
    </font>
    <font>
      <b/>
      <sz val="10"/>
      <color theme="1"/>
      <name val="Calibri"/>
      <family val="2"/>
      <scheme val="minor"/>
    </font>
  </fonts>
  <fills count="4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59999389629810485"/>
        <bgColor indexed="64"/>
      </patternFill>
    </fill>
    <fill>
      <patternFill patternType="solid">
        <fgColor theme="0"/>
        <bgColor indexed="31"/>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00B0F0"/>
        <bgColor indexed="64"/>
      </patternFill>
    </fill>
    <fill>
      <patternFill patternType="solid">
        <fgColor indexed="9"/>
        <bgColor indexed="26"/>
      </patternFill>
    </fill>
    <fill>
      <patternFill patternType="solid">
        <fgColor indexed="31"/>
        <bgColor indexed="22"/>
      </patternFill>
    </fill>
    <fill>
      <patternFill patternType="solid">
        <fgColor indexed="47"/>
        <bgColor indexed="22"/>
      </patternFill>
    </fill>
    <fill>
      <patternFill patternType="solid">
        <fgColor indexed="45"/>
        <bgColor indexed="29"/>
      </patternFill>
    </fill>
    <fill>
      <patternFill patternType="solid">
        <fgColor indexed="26"/>
        <bgColor indexed="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22"/>
        <bgColor indexed="31"/>
      </patternFill>
    </fill>
    <fill>
      <patternFill patternType="solid">
        <fgColor indexed="44"/>
        <bgColor indexed="31"/>
      </patternFill>
    </fill>
    <fill>
      <patternFill patternType="solid">
        <fgColor indexed="29"/>
        <bgColor indexed="45"/>
      </patternFill>
    </fill>
    <fill>
      <patternFill patternType="solid">
        <fgColor indexed="50"/>
        <bgColor indexed="55"/>
      </patternFill>
    </fill>
    <fill>
      <patternFill patternType="solid">
        <fgColor indexed="11"/>
        <bgColor indexed="49"/>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55"/>
        <bgColor indexed="23"/>
      </patternFill>
    </fill>
    <fill>
      <patternFill patternType="solid">
        <fgColor theme="4"/>
        <bgColor indexed="64"/>
      </patternFill>
    </fill>
    <fill>
      <patternFill patternType="solid">
        <fgColor indexed="43"/>
        <bgColor indexed="26"/>
      </patternFill>
    </fill>
    <fill>
      <patternFill patternType="solid">
        <fgColor rgb="FF00B050"/>
        <bgColor indexed="64"/>
      </patternFill>
    </fill>
    <fill>
      <patternFill patternType="solid">
        <fgColor rgb="FF92D050"/>
        <bgColor indexed="64"/>
      </patternFill>
    </fill>
    <fill>
      <patternFill patternType="solid">
        <fgColor rgb="FF99FF99"/>
        <bgColor indexed="64"/>
      </patternFill>
    </fill>
    <fill>
      <patternFill patternType="solid">
        <fgColor rgb="FF006600"/>
        <bgColor indexed="64"/>
      </patternFill>
    </fill>
    <fill>
      <patternFill patternType="solid">
        <fgColor rgb="FFC00000"/>
        <bgColor indexed="64"/>
      </patternFill>
    </fill>
  </fills>
  <borders count="8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64"/>
      </right>
      <top/>
      <bottom/>
      <diagonal/>
    </border>
    <border>
      <left style="thin">
        <color indexed="64"/>
      </left>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thick">
        <color theme="4" tint="0.59996337778862885"/>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top style="thin">
        <color theme="1" tint="0.499984740745262"/>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s>
  <cellStyleXfs count="6099">
    <xf numFmtId="0" fontId="0" fillId="0" borderId="0"/>
    <xf numFmtId="49" fontId="2" fillId="0" borderId="0">
      <alignment vertical="top"/>
    </xf>
    <xf numFmtId="0" fontId="3" fillId="0" borderId="0"/>
    <xf numFmtId="0" fontId="5" fillId="0" borderId="0"/>
    <xf numFmtId="0" fontId="3" fillId="0" borderId="0"/>
    <xf numFmtId="0" fontId="7" fillId="0" borderId="0"/>
    <xf numFmtId="0" fontId="1" fillId="0" borderId="0"/>
    <xf numFmtId="0" fontId="3" fillId="0" borderId="0"/>
    <xf numFmtId="0" fontId="3" fillId="0" borderId="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14"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2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20" fillId="12" borderId="29" applyNumberFormat="0" applyAlignment="0" applyProtection="0"/>
    <xf numFmtId="0" fontId="20" fillId="20" borderId="29" applyNumberFormat="0" applyAlignment="0" applyProtection="0"/>
    <xf numFmtId="0" fontId="20" fillId="20" borderId="29" applyNumberFormat="0" applyAlignment="0" applyProtection="0"/>
    <xf numFmtId="0" fontId="21" fillId="20" borderId="30" applyNumberFormat="0" applyAlignment="0" applyProtection="0"/>
    <xf numFmtId="0" fontId="21" fillId="35" borderId="30" applyNumberFormat="0" applyAlignment="0" applyProtection="0"/>
    <xf numFmtId="0" fontId="21" fillId="35" borderId="3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0" borderId="31" applyNumberFormat="0" applyFill="0" applyAlignment="0" applyProtection="0"/>
    <xf numFmtId="0" fontId="25" fillId="0" borderId="32" applyNumberFormat="0" applyFill="0" applyAlignment="0" applyProtection="0"/>
    <xf numFmtId="0" fontId="25" fillId="0" borderId="32" applyNumberFormat="0" applyFill="0" applyAlignment="0" applyProtection="0"/>
    <xf numFmtId="0" fontId="26" fillId="36" borderId="0" applyNumberFormat="0" applyAlignment="0" applyProtection="0"/>
    <xf numFmtId="0" fontId="27" fillId="0" borderId="3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8" fillId="0" borderId="34" applyNumberFormat="0" applyFill="0" applyAlignment="0" applyProtection="0"/>
    <xf numFmtId="0" fontId="29" fillId="0" borderId="35" applyNumberFormat="0" applyFill="0" applyAlignment="0" applyProtection="0"/>
    <xf numFmtId="0" fontId="30" fillId="0" borderId="36" applyNumberFormat="0" applyFill="0" applyAlignment="0" applyProtection="0"/>
    <xf numFmtId="0" fontId="30" fillId="0" borderId="36"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 fillId="0" borderId="0"/>
    <xf numFmtId="0" fontId="1" fillId="0" borderId="0"/>
    <xf numFmtId="0" fontId="3" fillId="0" borderId="0"/>
    <xf numFmtId="0" fontId="3" fillId="0" borderId="0"/>
    <xf numFmtId="0" fontId="7"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16" borderId="38" applyNumberFormat="0" applyFont="0" applyAlignment="0" applyProtection="0"/>
    <xf numFmtId="0" fontId="17" fillId="16" borderId="38" applyNumberFormat="0" applyAlignment="0" applyProtection="0"/>
    <xf numFmtId="0" fontId="17" fillId="16" borderId="38" applyNumberFormat="0" applyAlignment="0" applyProtection="0"/>
    <xf numFmtId="0" fontId="36" fillId="12" borderId="39" applyNumberFormat="0" applyAlignment="0" applyProtection="0"/>
    <xf numFmtId="0" fontId="36" fillId="20" borderId="39" applyNumberFormat="0" applyAlignment="0" applyProtection="0"/>
    <xf numFmtId="0" fontId="36" fillId="20" borderId="39"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40"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5" fontId="1" fillId="0" borderId="0" applyFont="0" applyFill="0" applyBorder="0" applyAlignment="0" applyProtection="0"/>
    <xf numFmtId="0" fontId="36" fillId="20" borderId="57" applyNumberFormat="0" applyAlignment="0" applyProtection="0"/>
    <xf numFmtId="0" fontId="3" fillId="16" borderId="61" applyNumberFormat="0" applyFont="0" applyAlignment="0" applyProtection="0"/>
    <xf numFmtId="0" fontId="36" fillId="20" borderId="57" applyNumberFormat="0" applyAlignment="0" applyProtection="0"/>
    <xf numFmtId="0" fontId="39" fillId="0" borderId="59" applyNumberFormat="0" applyFill="0" applyAlignment="0" applyProtection="0"/>
    <xf numFmtId="0" fontId="33" fillId="14" borderId="60" applyNumberFormat="0" applyAlignment="0" applyProtection="0"/>
    <xf numFmtId="0" fontId="36" fillId="12" borderId="57" applyNumberFormat="0" applyAlignment="0" applyProtection="0"/>
    <xf numFmtId="0" fontId="36" fillId="20" borderId="57" applyNumberFormat="0" applyAlignment="0" applyProtection="0"/>
    <xf numFmtId="0" fontId="33" fillId="14" borderId="60" applyNumberFormat="0" applyAlignment="0" applyProtection="0"/>
    <xf numFmtId="0" fontId="36" fillId="20" borderId="57" applyNumberFormat="0" applyAlignment="0" applyProtection="0"/>
    <xf numFmtId="0" fontId="33" fillId="14" borderId="60" applyNumberFormat="0" applyAlignment="0" applyProtection="0"/>
    <xf numFmtId="0" fontId="17" fillId="16" borderId="61" applyNumberFormat="0" applyAlignment="0" applyProtection="0"/>
    <xf numFmtId="0" fontId="20" fillId="12" borderId="60" applyNumberFormat="0" applyAlignment="0" applyProtection="0"/>
    <xf numFmtId="0" fontId="39" fillId="0" borderId="58" applyNumberFormat="0" applyFill="0" applyAlignment="0" applyProtection="0"/>
    <xf numFmtId="0" fontId="33" fillId="14" borderId="62" applyNumberFormat="0" applyAlignment="0" applyProtection="0"/>
    <xf numFmtId="0" fontId="3" fillId="16" borderId="61" applyNumberFormat="0" applyFont="0" applyAlignment="0" applyProtection="0"/>
    <xf numFmtId="0" fontId="20" fillId="20" borderId="60" applyNumberFormat="0" applyAlignment="0" applyProtection="0"/>
    <xf numFmtId="0" fontId="39" fillId="0" borderId="59" applyNumberFormat="0" applyFill="0" applyAlignment="0" applyProtection="0"/>
    <xf numFmtId="0" fontId="20" fillId="20" borderId="60" applyNumberFormat="0" applyAlignment="0" applyProtection="0"/>
    <xf numFmtId="0" fontId="36" fillId="12" borderId="57" applyNumberFormat="0" applyAlignment="0" applyProtection="0"/>
    <xf numFmtId="0" fontId="3" fillId="16" borderId="61" applyNumberFormat="0" applyFont="0" applyAlignment="0" applyProtection="0"/>
    <xf numFmtId="0" fontId="36" fillId="20" borderId="57" applyNumberFormat="0" applyAlignment="0" applyProtection="0"/>
    <xf numFmtId="0" fontId="33" fillId="14" borderId="60" applyNumberFormat="0" applyAlignment="0" applyProtection="0"/>
    <xf numFmtId="0" fontId="33" fillId="14" borderId="60" applyNumberFormat="0" applyAlignment="0" applyProtection="0"/>
    <xf numFmtId="0" fontId="20" fillId="20" borderId="60" applyNumberFormat="0" applyAlignment="0" applyProtection="0"/>
    <xf numFmtId="0" fontId="36" fillId="20" borderId="57" applyNumberFormat="0" applyAlignment="0" applyProtection="0"/>
    <xf numFmtId="0" fontId="17" fillId="16" borderId="61" applyNumberFormat="0" applyAlignment="0" applyProtection="0"/>
    <xf numFmtId="0" fontId="36" fillId="12" borderId="57" applyNumberFormat="0" applyAlignment="0" applyProtection="0"/>
    <xf numFmtId="0" fontId="3" fillId="16" borderId="38" applyNumberFormat="0" applyFont="0" applyAlignment="0" applyProtection="0"/>
    <xf numFmtId="0" fontId="39" fillId="0" borderId="59" applyNumberFormat="0" applyFill="0" applyAlignment="0" applyProtection="0"/>
    <xf numFmtId="9" fontId="3" fillId="0" borderId="0" applyFont="0" applyFill="0" applyBorder="0" applyAlignment="0" applyProtection="0"/>
    <xf numFmtId="0" fontId="33" fillId="14" borderId="60" applyNumberFormat="0" applyAlignment="0" applyProtection="0"/>
    <xf numFmtId="0" fontId="33" fillId="14" borderId="60" applyNumberFormat="0" applyAlignment="0" applyProtection="0"/>
    <xf numFmtId="0" fontId="33" fillId="14" borderId="60" applyNumberFormat="0" applyAlignment="0" applyProtection="0"/>
    <xf numFmtId="0" fontId="20" fillId="20" borderId="60" applyNumberFormat="0" applyAlignment="0" applyProtection="0"/>
    <xf numFmtId="0" fontId="39" fillId="0" borderId="59" applyNumberFormat="0" applyFill="0" applyAlignment="0" applyProtection="0"/>
    <xf numFmtId="0" fontId="36" fillId="12" borderId="57" applyNumberFormat="0" applyAlignment="0" applyProtection="0"/>
    <xf numFmtId="0" fontId="39" fillId="0" borderId="59" applyNumberFormat="0" applyFill="0" applyAlignment="0" applyProtection="0"/>
    <xf numFmtId="0" fontId="36" fillId="12" borderId="57" applyNumberFormat="0" applyAlignment="0" applyProtection="0"/>
    <xf numFmtId="0" fontId="39" fillId="0" borderId="58" applyNumberFormat="0" applyFill="0" applyAlignment="0" applyProtection="0"/>
    <xf numFmtId="0" fontId="33" fillId="14" borderId="60" applyNumberFormat="0" applyAlignment="0" applyProtection="0"/>
    <xf numFmtId="0" fontId="36" fillId="20" borderId="57" applyNumberFormat="0" applyAlignment="0" applyProtection="0"/>
    <xf numFmtId="0" fontId="39" fillId="0" borderId="59" applyNumberFormat="0" applyFill="0" applyAlignment="0" applyProtection="0"/>
    <xf numFmtId="0" fontId="3" fillId="16" borderId="61" applyNumberFormat="0" applyFont="0" applyAlignment="0" applyProtection="0"/>
    <xf numFmtId="0" fontId="36" fillId="12" borderId="57" applyNumberFormat="0" applyAlignment="0" applyProtection="0"/>
    <xf numFmtId="0" fontId="20" fillId="12" borderId="60" applyNumberFormat="0" applyAlignment="0" applyProtection="0"/>
    <xf numFmtId="0" fontId="3" fillId="16" borderId="61" applyNumberFormat="0" applyFont="0" applyAlignment="0" applyProtection="0"/>
    <xf numFmtId="0" fontId="39" fillId="0" borderId="58" applyNumberFormat="0" applyFill="0" applyAlignment="0" applyProtection="0"/>
    <xf numFmtId="0" fontId="20" fillId="12" borderId="60" applyNumberFormat="0" applyAlignment="0" applyProtection="0"/>
    <xf numFmtId="0" fontId="33" fillId="14" borderId="60" applyNumberFormat="0" applyAlignment="0" applyProtection="0"/>
    <xf numFmtId="0" fontId="17" fillId="16" borderId="61" applyNumberFormat="0" applyAlignment="0" applyProtection="0"/>
    <xf numFmtId="0" fontId="3" fillId="16" borderId="61" applyNumberFormat="0" applyFont="0" applyAlignment="0" applyProtection="0"/>
    <xf numFmtId="0" fontId="39" fillId="0" borderId="58" applyNumberFormat="0" applyFill="0" applyAlignment="0" applyProtection="0"/>
    <xf numFmtId="0" fontId="20" fillId="20" borderId="60" applyNumberFormat="0" applyAlignment="0" applyProtection="0"/>
    <xf numFmtId="0" fontId="39" fillId="0" borderId="59" applyNumberFormat="0" applyFill="0" applyAlignment="0" applyProtection="0"/>
    <xf numFmtId="0" fontId="39" fillId="0" borderId="59" applyNumberFormat="0" applyFill="0" applyAlignment="0" applyProtection="0"/>
    <xf numFmtId="0" fontId="3" fillId="16" borderId="61" applyNumberFormat="0" applyFont="0" applyAlignment="0" applyProtection="0"/>
    <xf numFmtId="0" fontId="39" fillId="0" borderId="58" applyNumberFormat="0" applyFill="0" applyAlignment="0" applyProtection="0"/>
    <xf numFmtId="0" fontId="36" fillId="20" borderId="57" applyNumberFormat="0" applyAlignment="0" applyProtection="0"/>
    <xf numFmtId="0" fontId="3" fillId="16" borderId="61" applyNumberFormat="0" applyFont="0" applyAlignment="0" applyProtection="0"/>
    <xf numFmtId="0" fontId="36" fillId="20" borderId="57" applyNumberFormat="0" applyAlignment="0" applyProtection="0"/>
    <xf numFmtId="0" fontId="20" fillId="20" borderId="62" applyNumberFormat="0" applyAlignment="0" applyProtection="0"/>
    <xf numFmtId="0" fontId="36" fillId="20" borderId="64" applyNumberFormat="0" applyAlignment="0" applyProtection="0"/>
    <xf numFmtId="0" fontId="39" fillId="0" borderId="65" applyNumberFormat="0" applyFill="0" applyAlignment="0" applyProtection="0"/>
    <xf numFmtId="0" fontId="33" fillId="14" borderId="60" applyNumberFormat="0" applyAlignment="0" applyProtection="0"/>
    <xf numFmtId="0" fontId="33" fillId="14" borderId="60" applyNumberFormat="0" applyAlignment="0" applyProtection="0"/>
    <xf numFmtId="0" fontId="20" fillId="12" borderId="60" applyNumberFormat="0" applyAlignment="0" applyProtection="0"/>
    <xf numFmtId="0" fontId="20" fillId="20" borderId="60" applyNumberFormat="0" applyAlignment="0" applyProtection="0"/>
    <xf numFmtId="0" fontId="33" fillId="14" borderId="60" applyNumberFormat="0" applyAlignment="0" applyProtection="0"/>
    <xf numFmtId="0" fontId="33" fillId="14" borderId="60" applyNumberFormat="0" applyAlignment="0" applyProtection="0"/>
    <xf numFmtId="0" fontId="17" fillId="16" borderId="61" applyNumberFormat="0" applyAlignment="0" applyProtection="0"/>
    <xf numFmtId="0" fontId="3" fillId="16" borderId="61" applyNumberFormat="0" applyFont="0" applyAlignment="0" applyProtection="0"/>
    <xf numFmtId="0" fontId="39" fillId="0" borderId="58" applyNumberFormat="0" applyFill="0" applyAlignment="0" applyProtection="0"/>
    <xf numFmtId="0" fontId="39" fillId="0" borderId="59" applyNumberFormat="0" applyFill="0" applyAlignment="0" applyProtection="0"/>
    <xf numFmtId="0" fontId="3" fillId="16" borderId="61" applyNumberFormat="0" applyFont="0" applyAlignment="0" applyProtection="0"/>
    <xf numFmtId="0" fontId="36" fillId="12" borderId="57" applyNumberFormat="0" applyAlignment="0" applyProtection="0"/>
    <xf numFmtId="0" fontId="39" fillId="0" borderId="59" applyNumberFormat="0" applyFill="0" applyAlignment="0" applyProtection="0"/>
    <xf numFmtId="0" fontId="20" fillId="20" borderId="60" applyNumberFormat="0" applyAlignment="0" applyProtection="0"/>
    <xf numFmtId="0" fontId="39" fillId="0" borderId="59" applyNumberFormat="0" applyFill="0" applyAlignment="0" applyProtection="0"/>
    <xf numFmtId="0" fontId="39" fillId="0" borderId="59" applyNumberFormat="0" applyFill="0" applyAlignment="0" applyProtection="0"/>
    <xf numFmtId="0" fontId="3" fillId="16" borderId="61" applyNumberFormat="0" applyFont="0" applyAlignment="0" applyProtection="0"/>
    <xf numFmtId="0" fontId="36" fillId="12" borderId="57" applyNumberFormat="0" applyAlignment="0" applyProtection="0"/>
    <xf numFmtId="0" fontId="33" fillId="14" borderId="60" applyNumberFormat="0" applyAlignment="0" applyProtection="0"/>
    <xf numFmtId="0" fontId="20" fillId="12" borderId="60" applyNumberFormat="0" applyAlignment="0" applyProtection="0"/>
    <xf numFmtId="0" fontId="36" fillId="20" borderId="57" applyNumberFormat="0" applyAlignment="0" applyProtection="0"/>
    <xf numFmtId="0" fontId="39" fillId="0" borderId="58" applyNumberFormat="0" applyFill="0" applyAlignment="0" applyProtection="0"/>
    <xf numFmtId="0" fontId="20" fillId="20" borderId="60" applyNumberFormat="0" applyAlignment="0" applyProtection="0"/>
    <xf numFmtId="0" fontId="39" fillId="0" borderId="59" applyNumberFormat="0" applyFill="0" applyAlignment="0" applyProtection="0"/>
    <xf numFmtId="0" fontId="39" fillId="0" borderId="58" applyNumberFormat="0" applyFill="0" applyAlignment="0" applyProtection="0"/>
    <xf numFmtId="0" fontId="20" fillId="20" borderId="60" applyNumberFormat="0" applyAlignment="0" applyProtection="0"/>
    <xf numFmtId="0" fontId="3" fillId="16" borderId="61" applyNumberFormat="0" applyFont="0" applyAlignment="0" applyProtection="0"/>
    <xf numFmtId="0" fontId="36" fillId="12" borderId="57" applyNumberFormat="0" applyAlignment="0" applyProtection="0"/>
    <xf numFmtId="0" fontId="39" fillId="0" borderId="59" applyNumberFormat="0" applyFill="0" applyAlignment="0" applyProtection="0"/>
    <xf numFmtId="0" fontId="36" fillId="20" borderId="57" applyNumberFormat="0" applyAlignment="0" applyProtection="0"/>
    <xf numFmtId="0" fontId="33" fillId="14" borderId="60" applyNumberFormat="0" applyAlignment="0" applyProtection="0"/>
    <xf numFmtId="0" fontId="36" fillId="12" borderId="57" applyNumberFormat="0" applyAlignment="0" applyProtection="0"/>
    <xf numFmtId="0" fontId="39" fillId="0" borderId="59" applyNumberFormat="0" applyFill="0" applyAlignment="0" applyProtection="0"/>
    <xf numFmtId="0" fontId="3" fillId="16" borderId="63" applyNumberFormat="0" applyFont="0" applyAlignment="0" applyProtection="0"/>
    <xf numFmtId="0" fontId="20" fillId="12" borderId="60" applyNumberFormat="0" applyAlignment="0" applyProtection="0"/>
    <xf numFmtId="0" fontId="36" fillId="20" borderId="57" applyNumberFormat="0" applyAlignment="0" applyProtection="0"/>
    <xf numFmtId="0" fontId="3" fillId="16" borderId="61" applyNumberFormat="0" applyFont="0" applyAlignment="0" applyProtection="0"/>
    <xf numFmtId="0" fontId="36" fillId="20" borderId="57" applyNumberFormat="0" applyAlignment="0" applyProtection="0"/>
    <xf numFmtId="0" fontId="17" fillId="16" borderId="61" applyNumberFormat="0" applyAlignment="0" applyProtection="0"/>
    <xf numFmtId="0" fontId="39" fillId="0" borderId="58" applyNumberFormat="0" applyFill="0" applyAlignment="0" applyProtection="0"/>
    <xf numFmtId="0" fontId="36" fillId="20" borderId="57" applyNumberFormat="0" applyAlignment="0" applyProtection="0"/>
    <xf numFmtId="0" fontId="17" fillId="16" borderId="61" applyNumberFormat="0" applyAlignment="0" applyProtection="0"/>
    <xf numFmtId="0" fontId="3" fillId="16" borderId="38" applyNumberFormat="0" applyFont="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20" borderId="43" applyNumberFormat="0" applyAlignment="0" applyProtection="0"/>
    <xf numFmtId="0" fontId="33" fillId="14" borderId="43" applyNumberFormat="0" applyAlignment="0" applyProtection="0"/>
    <xf numFmtId="0" fontId="3" fillId="16" borderId="44" applyNumberFormat="0" applyFont="0" applyAlignment="0" applyProtection="0"/>
    <xf numFmtId="0" fontId="36" fillId="20" borderId="45" applyNumberFormat="0" applyAlignment="0" applyProtection="0"/>
    <xf numFmtId="0" fontId="39" fillId="0" borderId="46" applyNumberFormat="0" applyFill="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20" fillId="20" borderId="29" applyNumberFormat="0" applyAlignment="0" applyProtection="0"/>
    <xf numFmtId="0" fontId="33" fillId="14"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20"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36" fillId="20" borderId="39" applyNumberFormat="0" applyAlignment="0" applyProtection="0"/>
    <xf numFmtId="0" fontId="39" fillId="0" borderId="41" applyNumberFormat="0" applyFill="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20" fillId="20"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33" fillId="14" borderId="29" applyNumberFormat="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 fillId="16" borderId="38" applyNumberFormat="0" applyFont="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39" fillId="0" borderId="41" applyNumberFormat="0" applyFill="0" applyAlignment="0" applyProtection="0"/>
    <xf numFmtId="0" fontId="39" fillId="0" borderId="40" applyNumberFormat="0" applyFill="0" applyAlignment="0" applyProtection="0"/>
    <xf numFmtId="0" fontId="36" fillId="20" borderId="39" applyNumberFormat="0" applyAlignment="0" applyProtection="0"/>
    <xf numFmtId="0" fontId="36" fillId="12" borderId="39" applyNumberFormat="0" applyAlignment="0" applyProtection="0"/>
    <xf numFmtId="0" fontId="17" fillId="16" borderId="38" applyNumberFormat="0" applyAlignment="0" applyProtection="0"/>
    <xf numFmtId="0" fontId="3" fillId="16" borderId="38" applyNumberFormat="0" applyFon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20"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36" fillId="20" borderId="39" applyNumberFormat="0" applyAlignment="0" applyProtection="0"/>
    <xf numFmtId="0" fontId="39" fillId="0" borderId="41" applyNumberFormat="0" applyFill="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20"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36" fillId="20" borderId="39" applyNumberFormat="0" applyAlignment="0" applyProtection="0"/>
    <xf numFmtId="0" fontId="39" fillId="0" borderId="41" applyNumberFormat="0" applyFill="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12" borderId="29" applyNumberFormat="0" applyAlignment="0" applyProtection="0"/>
    <xf numFmtId="0" fontId="20" fillId="20"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39" applyNumberFormat="0" applyAlignment="0" applyProtection="0"/>
    <xf numFmtId="0" fontId="39" fillId="0" borderId="40" applyNumberFormat="0" applyFill="0" applyAlignment="0" applyProtection="0"/>
    <xf numFmtId="0" fontId="20" fillId="12" borderId="29" applyNumberFormat="0" applyAlignment="0" applyProtection="0"/>
    <xf numFmtId="0" fontId="36" fillId="12" borderId="39" applyNumberFormat="0" applyAlignment="0" applyProtection="0"/>
    <xf numFmtId="0" fontId="36" fillId="20"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36" fillId="20" borderId="39" applyNumberFormat="0" applyAlignment="0" applyProtection="0"/>
    <xf numFmtId="0" fontId="36" fillId="12" borderId="39" applyNumberFormat="0" applyAlignment="0" applyProtection="0"/>
    <xf numFmtId="0" fontId="39" fillId="0" borderId="41" applyNumberFormat="0" applyFill="0" applyAlignment="0" applyProtection="0"/>
    <xf numFmtId="0" fontId="20" fillId="20" borderId="29" applyNumberFormat="0" applyAlignment="0" applyProtection="0"/>
    <xf numFmtId="0" fontId="36" fillId="12" borderId="39" applyNumberFormat="0" applyAlignment="0" applyProtection="0"/>
    <xf numFmtId="0" fontId="33" fillId="14" borderId="29" applyNumberFormat="0" applyAlignment="0" applyProtection="0"/>
    <xf numFmtId="0" fontId="36" fillId="20" borderId="39" applyNumberFormat="0" applyAlignment="0" applyProtection="0"/>
    <xf numFmtId="0" fontId="36" fillId="20" borderId="39" applyNumberFormat="0" applyAlignment="0" applyProtection="0"/>
    <xf numFmtId="0" fontId="36" fillId="12" borderId="39" applyNumberFormat="0" applyAlignment="0" applyProtection="0"/>
    <xf numFmtId="0" fontId="39" fillId="0" borderId="41" applyNumberFormat="0" applyFill="0" applyAlignment="0" applyProtection="0"/>
    <xf numFmtId="0" fontId="20" fillId="20" borderId="29" applyNumberFormat="0" applyAlignment="0" applyProtection="0"/>
    <xf numFmtId="0" fontId="36" fillId="12" borderId="39" applyNumberFormat="0" applyAlignment="0" applyProtection="0"/>
    <xf numFmtId="0" fontId="3" fillId="16" borderId="38" applyNumberFormat="0" applyFont="0" applyAlignment="0" applyProtection="0"/>
    <xf numFmtId="0" fontId="39" fillId="0" borderId="40" applyNumberFormat="0" applyFill="0" applyAlignment="0" applyProtection="0"/>
    <xf numFmtId="0" fontId="36" fillId="12" borderId="39" applyNumberFormat="0" applyAlignment="0" applyProtection="0"/>
    <xf numFmtId="0" fontId="36" fillId="12" borderId="3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36" fillId="12" borderId="39" applyNumberFormat="0" applyAlignment="0" applyProtection="0"/>
    <xf numFmtId="0" fontId="3" fillId="16" borderId="38" applyNumberFormat="0" applyFont="0" applyAlignment="0" applyProtection="0"/>
    <xf numFmtId="0" fontId="33" fillId="14" borderId="29" applyNumberFormat="0" applyAlignment="0" applyProtection="0"/>
    <xf numFmtId="0" fontId="20" fillId="20" borderId="29" applyNumberFormat="0" applyAlignment="0" applyProtection="0"/>
    <xf numFmtId="0" fontId="20" fillId="20" borderId="29" applyNumberFormat="0" applyAlignment="0" applyProtection="0"/>
    <xf numFmtId="0" fontId="33" fillId="14" borderId="29" applyNumberFormat="0" applyAlignment="0" applyProtection="0"/>
    <xf numFmtId="0" fontId="36" fillId="12" borderId="39" applyNumberFormat="0" applyAlignment="0" applyProtection="0"/>
    <xf numFmtId="0" fontId="39" fillId="0" borderId="40" applyNumberFormat="0" applyFill="0" applyAlignment="0" applyProtection="0"/>
    <xf numFmtId="0" fontId="3" fillId="16" borderId="38" applyNumberFormat="0" applyFont="0" applyAlignment="0" applyProtection="0"/>
    <xf numFmtId="0" fontId="36" fillId="12" borderId="39" applyNumberFormat="0" applyAlignment="0" applyProtection="0"/>
    <xf numFmtId="0" fontId="20" fillId="12" borderId="29" applyNumberFormat="0" applyAlignment="0" applyProtection="0"/>
    <xf numFmtId="0" fontId="39" fillId="0" borderId="40" applyNumberFormat="0" applyFill="0" applyAlignment="0" applyProtection="0"/>
    <xf numFmtId="0" fontId="3" fillId="16" borderId="38" applyNumberFormat="0" applyFont="0" applyAlignment="0" applyProtection="0"/>
    <xf numFmtId="0" fontId="17" fillId="16" borderId="38" applyNumberFormat="0" applyAlignment="0" applyProtection="0"/>
    <xf numFmtId="0" fontId="33" fillId="14"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9" fillId="0" borderId="41" applyNumberFormat="0" applyFill="0" applyAlignment="0" applyProtection="0"/>
    <xf numFmtId="0" fontId="39" fillId="0" borderId="40"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39" fillId="0" borderId="41" applyNumberFormat="0" applyFill="0" applyAlignment="0" applyProtection="0"/>
    <xf numFmtId="0" fontId="39" fillId="0" borderId="40" applyNumberFormat="0" applyFill="0" applyAlignment="0" applyProtection="0"/>
    <xf numFmtId="0" fontId="3" fillId="16" borderId="38" applyNumberFormat="0" applyFont="0" applyAlignment="0" applyProtection="0"/>
    <xf numFmtId="0" fontId="36" fillId="12" borderId="39" applyNumberFormat="0" applyAlignment="0" applyProtection="0"/>
    <xf numFmtId="0" fontId="20" fillId="12" borderId="29" applyNumberFormat="0" applyAlignment="0" applyProtection="0"/>
    <xf numFmtId="0" fontId="39" fillId="0" borderId="40" applyNumberFormat="0" applyFill="0" applyAlignment="0" applyProtection="0"/>
    <xf numFmtId="0" fontId="3" fillId="16" borderId="38" applyNumberFormat="0" applyFont="0" applyAlignment="0" applyProtection="0"/>
    <xf numFmtId="0" fontId="17" fillId="16" borderId="38" applyNumberFormat="0" applyAlignment="0" applyProtection="0"/>
    <xf numFmtId="0" fontId="33" fillId="14" borderId="29" applyNumberFormat="0" applyAlignment="0" applyProtection="0"/>
    <xf numFmtId="0" fontId="39" fillId="0" borderId="41" applyNumberFormat="0" applyFill="0" applyAlignment="0" applyProtection="0"/>
    <xf numFmtId="0" fontId="36" fillId="20" borderId="39" applyNumberFormat="0" applyAlignment="0" applyProtection="0"/>
    <xf numFmtId="0" fontId="33" fillId="14" borderId="29" applyNumberFormat="0" applyAlignment="0" applyProtection="0"/>
    <xf numFmtId="0" fontId="39" fillId="0" borderId="41" applyNumberFormat="0" applyFill="0" applyAlignment="0" applyProtection="0"/>
    <xf numFmtId="0" fontId="39" fillId="0" borderId="40"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36" fillId="20" borderId="39" applyNumberFormat="0" applyAlignment="0" applyProtection="0"/>
    <xf numFmtId="0" fontId="39" fillId="0" borderId="41" applyNumberFormat="0" applyFill="0" applyAlignment="0" applyProtection="0"/>
    <xf numFmtId="0" fontId="3" fillId="16" borderId="38" applyNumberFormat="0" applyFont="0" applyAlignment="0" applyProtection="0"/>
    <xf numFmtId="0" fontId="36" fillId="20" borderId="39" applyNumberFormat="0" applyAlignment="0" applyProtection="0"/>
    <xf numFmtId="0" fontId="20" fillId="12" borderId="29" applyNumberFormat="0" applyAlignment="0" applyProtection="0"/>
    <xf numFmtId="0" fontId="39" fillId="0" borderId="40" applyNumberFormat="0" applyFill="0" applyAlignment="0" applyProtection="0"/>
    <xf numFmtId="0" fontId="3" fillId="16" borderId="38" applyNumberFormat="0" applyFont="0" applyAlignment="0" applyProtection="0"/>
    <xf numFmtId="0" fontId="17" fillId="16" borderId="38" applyNumberFormat="0" applyAlignment="0" applyProtection="0"/>
    <xf numFmtId="0" fontId="39" fillId="0" borderId="41" applyNumberFormat="0" applyFill="0" applyAlignment="0" applyProtection="0"/>
    <xf numFmtId="0" fontId="39" fillId="0" borderId="41" applyNumberFormat="0" applyFill="0" applyAlignment="0" applyProtection="0"/>
    <xf numFmtId="0" fontId="33" fillId="14" borderId="29" applyNumberFormat="0" applyAlignment="0" applyProtection="0"/>
    <xf numFmtId="0" fontId="20" fillId="20" borderId="29" applyNumberFormat="0" applyAlignment="0" applyProtection="0"/>
    <xf numFmtId="0" fontId="39" fillId="0" borderId="40" applyNumberFormat="0" applyFill="0" applyAlignment="0" applyProtection="0"/>
    <xf numFmtId="0" fontId="36" fillId="20" borderId="39" applyNumberFormat="0" applyAlignment="0" applyProtection="0"/>
    <xf numFmtId="0" fontId="3" fillId="16" borderId="38" applyNumberFormat="0" applyFont="0" applyAlignment="0" applyProtection="0"/>
    <xf numFmtId="0" fontId="17" fillId="16" borderId="38" applyNumberFormat="0" applyAlignment="0" applyProtection="0"/>
    <xf numFmtId="0" fontId="20" fillId="20" borderId="29" applyNumberFormat="0" applyAlignment="0" applyProtection="0"/>
    <xf numFmtId="0" fontId="33" fillId="14" borderId="29" applyNumberFormat="0" applyAlignment="0" applyProtection="0"/>
    <xf numFmtId="0" fontId="36" fillId="20" borderId="39" applyNumberFormat="0" applyAlignment="0" applyProtection="0"/>
    <xf numFmtId="0" fontId="39" fillId="0" borderId="41" applyNumberFormat="0" applyFill="0" applyAlignment="0" applyProtection="0"/>
    <xf numFmtId="0" fontId="20" fillId="12" borderId="29" applyNumberFormat="0" applyAlignment="0" applyProtection="0"/>
    <xf numFmtId="0" fontId="20" fillId="12" borderId="29" applyNumberFormat="0" applyAlignment="0" applyProtection="0"/>
    <xf numFmtId="0" fontId="33" fillId="14" borderId="29" applyNumberFormat="0" applyAlignment="0" applyProtection="0"/>
    <xf numFmtId="0" fontId="33" fillId="14" borderId="29" applyNumberFormat="0" applyAlignment="0" applyProtection="0"/>
    <xf numFmtId="0" fontId="3" fillId="16" borderId="38" applyNumberFormat="0" applyFont="0" applyAlignment="0" applyProtection="0"/>
    <xf numFmtId="0" fontId="3" fillId="16" borderId="38" applyNumberFormat="0" applyFon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17" fillId="16" borderId="38" applyNumberFormat="0" applyAlignment="0" applyProtection="0"/>
    <xf numFmtId="0" fontId="20" fillId="12" borderId="29" applyNumberFormat="0" applyAlignment="0" applyProtection="0"/>
    <xf numFmtId="0" fontId="3" fillId="16" borderId="38" applyNumberFormat="0" applyFont="0" applyAlignment="0" applyProtection="0"/>
    <xf numFmtId="0" fontId="39" fillId="0" borderId="41" applyNumberFormat="0" applyFill="0" applyAlignment="0" applyProtection="0"/>
    <xf numFmtId="0" fontId="36" fillId="20" borderId="39" applyNumberFormat="0" applyAlignment="0" applyProtection="0"/>
    <xf numFmtId="0" fontId="39" fillId="0" borderId="40" applyNumberFormat="0" applyFill="0" applyAlignment="0" applyProtection="0"/>
    <xf numFmtId="0" fontId="39" fillId="0" borderId="41" applyNumberFormat="0" applyFill="0" applyAlignment="0" applyProtection="0"/>
    <xf numFmtId="0" fontId="36" fillId="20" borderId="3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 fillId="16" borderId="3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38" applyNumberFormat="0" applyFont="0" applyAlignment="0" applyProtection="0"/>
    <xf numFmtId="0" fontId="17" fillId="16" borderId="38" applyNumberFormat="0" applyAlignment="0" applyProtection="0"/>
    <xf numFmtId="0" fontId="3" fillId="16" borderId="3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38" applyNumberFormat="0" applyAlignment="0" applyProtection="0"/>
    <xf numFmtId="0" fontId="3" fillId="16" borderId="3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3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3" fillId="14" borderId="47" applyNumberFormat="0" applyAlignment="0" applyProtection="0"/>
    <xf numFmtId="0" fontId="20" fillId="20" borderId="47" applyNumberFormat="0" applyAlignment="0" applyProtection="0"/>
    <xf numFmtId="0" fontId="33" fillId="14" borderId="47" applyNumberFormat="0" applyAlignment="0" applyProtection="0"/>
    <xf numFmtId="0" fontId="39" fillId="0" borderId="50" applyNumberFormat="0" applyFill="0" applyAlignment="0" applyProtection="0"/>
    <xf numFmtId="0" fontId="20" fillId="20" borderId="47"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3" fillId="14" borderId="47" applyNumberFormat="0" applyAlignment="0" applyProtection="0"/>
    <xf numFmtId="0" fontId="33" fillId="14" borderId="47" applyNumberFormat="0" applyAlignment="0" applyProtection="0"/>
    <xf numFmtId="0" fontId="36" fillId="20" borderId="49" applyNumberFormat="0" applyAlignment="0" applyProtection="0"/>
    <xf numFmtId="0" fontId="3" fillId="16" borderId="48" applyNumberFormat="0" applyFont="0" applyAlignment="0" applyProtection="0"/>
    <xf numFmtId="0" fontId="20" fillId="12" borderId="47" applyNumberFormat="0" applyAlignment="0" applyProtection="0"/>
    <xf numFmtId="0" fontId="39" fillId="0" borderId="51" applyNumberFormat="0" applyFill="0" applyAlignment="0" applyProtection="0"/>
    <xf numFmtId="0" fontId="36" fillId="12" borderId="49" applyNumberFormat="0" applyAlignment="0" applyProtection="0"/>
    <xf numFmtId="0" fontId="36" fillId="12" borderId="49"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6" fillId="12"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6" fillId="12" borderId="49" applyNumberFormat="0" applyAlignment="0" applyProtection="0"/>
    <xf numFmtId="0" fontId="36" fillId="12" borderId="49" applyNumberFormat="0" applyAlignment="0" applyProtection="0"/>
    <xf numFmtId="0" fontId="33" fillId="14" borderId="47" applyNumberFormat="0" applyAlignment="0" applyProtection="0"/>
    <xf numFmtId="0" fontId="36" fillId="20" borderId="49" applyNumberFormat="0" applyAlignment="0" applyProtection="0"/>
    <xf numFmtId="0" fontId="17" fillId="16" borderId="48" applyNumberFormat="0" applyAlignment="0" applyProtection="0"/>
    <xf numFmtId="0" fontId="20" fillId="12" borderId="47" applyNumberFormat="0" applyAlignment="0" applyProtection="0"/>
    <xf numFmtId="0" fontId="33" fillId="14" borderId="47" applyNumberFormat="0" applyAlignment="0" applyProtection="0"/>
    <xf numFmtId="0" fontId="39" fillId="0" borderId="51" applyNumberFormat="0" applyFill="0" applyAlignment="0" applyProtection="0"/>
    <xf numFmtId="0" fontId="36" fillId="12" borderId="49" applyNumberFormat="0" applyAlignment="0" applyProtection="0"/>
    <xf numFmtId="0" fontId="33" fillId="14" borderId="47" applyNumberFormat="0" applyAlignment="0" applyProtection="0"/>
    <xf numFmtId="0" fontId="20" fillId="12" borderId="47" applyNumberFormat="0" applyAlignment="0" applyProtection="0"/>
    <xf numFmtId="0" fontId="3" fillId="16" borderId="48" applyNumberFormat="0" applyFont="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 fillId="16" borderId="48" applyNumberFormat="0" applyFon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1" applyNumberFormat="0" applyFill="0" applyAlignment="0" applyProtection="0"/>
    <xf numFmtId="0" fontId="36" fillId="20" borderId="49" applyNumberFormat="0" applyAlignment="0" applyProtection="0"/>
    <xf numFmtId="0" fontId="36" fillId="12" borderId="49" applyNumberFormat="0" applyAlignment="0" applyProtection="0"/>
    <xf numFmtId="0" fontId="20" fillId="12" borderId="47" applyNumberFormat="0" applyAlignment="0" applyProtection="0"/>
    <xf numFmtId="0" fontId="36" fillId="12"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9" fillId="0" borderId="50" applyNumberFormat="0" applyFill="0" applyAlignment="0" applyProtection="0"/>
    <xf numFmtId="0" fontId="39" fillId="0" borderId="51" applyNumberFormat="0" applyFill="0" applyAlignment="0" applyProtection="0"/>
    <xf numFmtId="0" fontId="36" fillId="12"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 fillId="16" borderId="48" applyNumberFormat="0" applyFont="0" applyAlignment="0" applyProtection="0"/>
    <xf numFmtId="0" fontId="36" fillId="20" borderId="49" applyNumberFormat="0" applyAlignment="0" applyProtection="0"/>
    <xf numFmtId="0" fontId="20" fillId="12" borderId="47" applyNumberFormat="0" applyAlignment="0" applyProtection="0"/>
    <xf numFmtId="0" fontId="39" fillId="0" borderId="51"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20" fillId="20" borderId="47" applyNumberFormat="0" applyAlignment="0" applyProtection="0"/>
    <xf numFmtId="0" fontId="39" fillId="0" borderId="51" applyNumberFormat="0" applyFill="0" applyAlignment="0" applyProtection="0"/>
    <xf numFmtId="0" fontId="36" fillId="20"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6" fillId="20" borderId="49" applyNumberFormat="0" applyAlignment="0" applyProtection="0"/>
    <xf numFmtId="0" fontId="39" fillId="0" borderId="50" applyNumberFormat="0" applyFill="0" applyAlignment="0" applyProtection="0"/>
    <xf numFmtId="0" fontId="3" fillId="16" borderId="48" applyNumberFormat="0" applyFont="0" applyAlignment="0" applyProtection="0"/>
    <xf numFmtId="0" fontId="36" fillId="20" borderId="49" applyNumberFormat="0" applyAlignment="0" applyProtection="0"/>
    <xf numFmtId="0" fontId="20" fillId="12" borderId="47" applyNumberFormat="0" applyAlignment="0" applyProtection="0"/>
    <xf numFmtId="0" fontId="39" fillId="0" borderId="51"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20" fillId="12"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9" fillId="0" borderId="50" applyNumberFormat="0" applyFill="0" applyAlignment="0" applyProtection="0"/>
    <xf numFmtId="0" fontId="36" fillId="20"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9" fillId="0" borderId="50" applyNumberFormat="0" applyFill="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3" fillId="14" borderId="47"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6" fillId="12" borderId="49" applyNumberFormat="0" applyAlignment="0" applyProtection="0"/>
    <xf numFmtId="0" fontId="36" fillId="20" borderId="49" applyNumberFormat="0" applyAlignment="0" applyProtection="0"/>
    <xf numFmtId="0" fontId="33" fillId="14" borderId="47" applyNumberFormat="0" applyAlignment="0" applyProtection="0"/>
    <xf numFmtId="0" fontId="36" fillId="20" borderId="49" applyNumberFormat="0" applyAlignment="0" applyProtection="0"/>
    <xf numFmtId="0" fontId="20" fillId="20" borderId="47" applyNumberFormat="0" applyAlignment="0" applyProtection="0"/>
    <xf numFmtId="0" fontId="3" fillId="16" borderId="48" applyNumberFormat="0" applyFont="0" applyAlignment="0" applyProtection="0"/>
    <xf numFmtId="0" fontId="20" fillId="20"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3" fillId="14" borderId="47" applyNumberFormat="0" applyAlignment="0" applyProtection="0"/>
    <xf numFmtId="0" fontId="3" fillId="16" borderId="48" applyNumberFormat="0" applyFont="0" applyAlignment="0" applyProtection="0"/>
    <xf numFmtId="0" fontId="39" fillId="0" borderId="50" applyNumberFormat="0" applyFill="0" applyAlignment="0" applyProtection="0"/>
    <xf numFmtId="0" fontId="33" fillId="14" borderId="47" applyNumberFormat="0" applyAlignment="0" applyProtection="0"/>
    <xf numFmtId="0" fontId="20" fillId="12" borderId="47" applyNumberFormat="0" applyAlignment="0" applyProtection="0"/>
    <xf numFmtId="0" fontId="33" fillId="14" borderId="47" applyNumberFormat="0" applyAlignment="0" applyProtection="0"/>
    <xf numFmtId="0" fontId="33" fillId="14" borderId="47" applyNumberFormat="0" applyAlignment="0" applyProtection="0"/>
    <xf numFmtId="0" fontId="39" fillId="0" borderId="51"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3" fillId="14" borderId="29" applyNumberForma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12" borderId="29" applyNumberFormat="0" applyAlignment="0" applyProtection="0"/>
    <xf numFmtId="0" fontId="20" fillId="12" borderId="29" applyNumberFormat="0" applyAlignment="0" applyProtection="0"/>
    <xf numFmtId="0" fontId="20" fillId="20" borderId="29" applyNumberFormat="0" applyAlignment="0" applyProtection="0"/>
    <xf numFmtId="0" fontId="3" fillId="16" borderId="48" applyNumberFormat="0" applyFont="0" applyAlignment="0" applyProtection="0"/>
    <xf numFmtId="0" fontId="33" fillId="14" borderId="29" applyNumberFormat="0" applyAlignment="0" applyProtection="0"/>
    <xf numFmtId="0" fontId="33" fillId="14" borderId="29" applyNumberFormat="0" applyAlignment="0" applyProtection="0"/>
    <xf numFmtId="0" fontId="20" fillId="20" borderId="29" applyNumberFormat="0" applyAlignment="0" applyProtection="0"/>
    <xf numFmtId="0" fontId="20" fillId="20" borderId="47" applyNumberFormat="0" applyAlignment="0" applyProtection="0"/>
    <xf numFmtId="0" fontId="20" fillId="20" borderId="29" applyNumberFormat="0" applyAlignment="0" applyProtection="0"/>
    <xf numFmtId="0" fontId="33" fillId="14" borderId="29" applyNumberFormat="0" applyAlignment="0" applyProtection="0"/>
    <xf numFmtId="0" fontId="39" fillId="0" borderId="50" applyNumberFormat="0" applyFill="0" applyAlignment="0" applyProtection="0"/>
    <xf numFmtId="0" fontId="33" fillId="14" borderId="29" applyNumberFormat="0" applyAlignment="0" applyProtection="0"/>
    <xf numFmtId="0" fontId="20" fillId="12" borderId="2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12" borderId="47" applyNumberFormat="0" applyAlignment="0" applyProtection="0"/>
    <xf numFmtId="0" fontId="20" fillId="20" borderId="47" applyNumberFormat="0" applyAlignment="0" applyProtection="0"/>
    <xf numFmtId="0" fontId="33" fillId="14"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 fillId="16" borderId="48" applyNumberFormat="0" applyFont="0" applyAlignment="0" applyProtection="0"/>
    <xf numFmtId="0" fontId="33" fillId="14" borderId="47"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20" fillId="12" borderId="47" applyNumberFormat="0" applyAlignment="0" applyProtection="0"/>
    <xf numFmtId="0" fontId="20" fillId="12" borderId="47" applyNumberFormat="0" applyAlignment="0" applyProtection="0"/>
    <xf numFmtId="0" fontId="20" fillId="20" borderId="47" applyNumberFormat="0" applyAlignment="0" applyProtection="0"/>
    <xf numFmtId="0" fontId="39" fillId="0" borderId="50" applyNumberFormat="0" applyFill="0" applyAlignment="0" applyProtection="0"/>
    <xf numFmtId="0" fontId="36" fillId="20" borderId="49" applyNumberFormat="0" applyAlignment="0" applyProtection="0"/>
    <xf numFmtId="0" fontId="33" fillId="14" borderId="47" applyNumberFormat="0" applyAlignment="0" applyProtection="0"/>
    <xf numFmtId="0" fontId="33" fillId="14" borderId="47" applyNumberFormat="0" applyAlignment="0" applyProtection="0"/>
    <xf numFmtId="0" fontId="20" fillId="20" borderId="47" applyNumberFormat="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3" fillId="16" borderId="48" applyNumberFormat="0" applyFon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6" fillId="20" borderId="49" applyNumberFormat="0" applyAlignment="0" applyProtection="0"/>
    <xf numFmtId="0" fontId="39" fillId="0" borderId="51" applyNumberFormat="0" applyFill="0" applyAlignment="0" applyProtection="0"/>
    <xf numFmtId="0" fontId="39" fillId="0" borderId="50" applyNumberFormat="0" applyFill="0" applyAlignment="0" applyProtection="0"/>
    <xf numFmtId="0" fontId="20" fillId="20" borderId="47" applyNumberFormat="0" applyAlignment="0" applyProtection="0"/>
    <xf numFmtId="0" fontId="33" fillId="14" borderId="47" applyNumberFormat="0" applyAlignment="0" applyProtection="0"/>
    <xf numFmtId="0" fontId="36" fillId="20" borderId="49" applyNumberFormat="0" applyAlignment="0" applyProtection="0"/>
    <xf numFmtId="0" fontId="39" fillId="0" borderId="50" applyNumberFormat="0" applyFill="0" applyAlignment="0" applyProtection="0"/>
    <xf numFmtId="0" fontId="39" fillId="0" borderId="50" applyNumberFormat="0" applyFill="0" applyAlignment="0" applyProtection="0"/>
    <xf numFmtId="0" fontId="33" fillId="14" borderId="47" applyNumberFormat="0" applyAlignment="0" applyProtection="0"/>
    <xf numFmtId="0" fontId="17" fillId="16" borderId="48" applyNumberFormat="0" applyAlignment="0" applyProtection="0"/>
    <xf numFmtId="0" fontId="3" fillId="16" borderId="48" applyNumberFormat="0" applyFont="0" applyAlignment="0" applyProtection="0"/>
    <xf numFmtId="0" fontId="36" fillId="12" borderId="49" applyNumberFormat="0" applyAlignment="0" applyProtection="0"/>
    <xf numFmtId="0" fontId="39" fillId="0" borderId="51" applyNumberFormat="0" applyFill="0" applyAlignment="0" applyProtection="0"/>
    <xf numFmtId="0" fontId="20" fillId="12" borderId="47" applyNumberFormat="0" applyAlignment="0" applyProtection="0"/>
    <xf numFmtId="0" fontId="36" fillId="12" borderId="49" applyNumberFormat="0" applyAlignment="0" applyProtection="0"/>
    <xf numFmtId="0" fontId="36" fillId="20" borderId="49" applyNumberFormat="0" applyAlignment="0" applyProtection="0"/>
    <xf numFmtId="0" fontId="3" fillId="16" borderId="48" applyNumberFormat="0" applyFont="0" applyAlignment="0" applyProtection="0"/>
    <xf numFmtId="0" fontId="39" fillId="0" borderId="51" applyNumberFormat="0" applyFill="0" applyAlignment="0" applyProtection="0"/>
    <xf numFmtId="0" fontId="39" fillId="0" borderId="50" applyNumberFormat="0" applyFill="0" applyAlignment="0" applyProtection="0"/>
    <xf numFmtId="0" fontId="36" fillId="20" borderId="49" applyNumberFormat="0" applyAlignment="0" applyProtection="0"/>
    <xf numFmtId="0" fontId="20" fillId="20" borderId="47" applyNumberFormat="0" applyAlignment="0" applyProtection="0"/>
    <xf numFmtId="0" fontId="33" fillId="14" borderId="47" applyNumberFormat="0" applyAlignment="0" applyProtection="0"/>
    <xf numFmtId="0" fontId="3" fillId="16" borderId="48" applyNumberFormat="0" applyFont="0" applyAlignment="0" applyProtection="0"/>
    <xf numFmtId="0" fontId="36" fillId="20" borderId="49" applyNumberFormat="0" applyAlignment="0" applyProtection="0"/>
    <xf numFmtId="0" fontId="39" fillId="0" borderId="50" applyNumberFormat="0" applyFill="0" applyAlignment="0" applyProtection="0"/>
    <xf numFmtId="0" fontId="39" fillId="0" borderId="59" applyNumberFormat="0" applyFill="0" applyAlignment="0" applyProtection="0"/>
    <xf numFmtId="0" fontId="39" fillId="0" borderId="59" applyNumberFormat="0" applyFill="0" applyAlignment="0" applyProtection="0"/>
    <xf numFmtId="0" fontId="3" fillId="16" borderId="61" applyNumberFormat="0" applyFont="0" applyAlignment="0" applyProtection="0"/>
    <xf numFmtId="0" fontId="36" fillId="20" borderId="57" applyNumberFormat="0" applyAlignment="0" applyProtection="0"/>
    <xf numFmtId="0" fontId="39" fillId="0" borderId="58" applyNumberFormat="0" applyFill="0" applyAlignment="0" applyProtection="0"/>
    <xf numFmtId="0" fontId="36" fillId="12" borderId="57" applyNumberFormat="0" applyAlignment="0" applyProtection="0"/>
    <xf numFmtId="0" fontId="36" fillId="20" borderId="57" applyNumberFormat="0" applyAlignment="0" applyProtection="0"/>
    <xf numFmtId="0" fontId="17" fillId="16" borderId="61"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9" fillId="0" borderId="59" applyNumberFormat="0" applyFill="0" applyAlignment="0" applyProtection="0"/>
    <xf numFmtId="0" fontId="39" fillId="0" borderId="58" applyNumberFormat="0" applyFill="0" applyAlignment="0" applyProtection="0"/>
    <xf numFmtId="0" fontId="36" fillId="20" borderId="57" applyNumberFormat="0" applyAlignment="0" applyProtection="0"/>
    <xf numFmtId="0" fontId="36" fillId="12" borderId="57" applyNumberFormat="0" applyAlignment="0" applyProtection="0"/>
    <xf numFmtId="0" fontId="3" fillId="16" borderId="61" applyNumberFormat="0" applyFont="0" applyAlignment="0" applyProtection="0"/>
    <xf numFmtId="0" fontId="33" fillId="14" borderId="52" applyNumberFormat="0" applyAlignment="0" applyProtection="0"/>
    <xf numFmtId="0" fontId="20" fillId="20" borderId="52" applyNumberFormat="0" applyAlignment="0" applyProtection="0"/>
    <xf numFmtId="0" fontId="33" fillId="14"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3" fillId="14" borderId="52" applyNumberFormat="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9" fillId="0" borderId="55" applyNumberFormat="0" applyFill="0" applyAlignment="0" applyProtection="0"/>
    <xf numFmtId="0" fontId="39" fillId="0" borderId="56" applyNumberFormat="0" applyFill="0" applyAlignment="0" applyProtection="0"/>
    <xf numFmtId="0" fontId="36" fillId="20" borderId="54" applyNumberFormat="0" applyAlignment="0" applyProtection="0"/>
    <xf numFmtId="0" fontId="36" fillId="12" borderId="54" applyNumberFormat="0" applyAlignment="0" applyProtection="0"/>
    <xf numFmtId="0" fontId="17" fillId="16" borderId="53" applyNumberFormat="0" applyAlignment="0" applyProtection="0"/>
    <xf numFmtId="0" fontId="3" fillId="16" borderId="53" applyNumberFormat="0" applyFon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6" fillId="20" borderId="54" applyNumberFormat="0" applyAlignment="0" applyProtection="0"/>
    <xf numFmtId="0" fontId="36" fillId="12" borderId="54" applyNumberFormat="0" applyAlignment="0" applyProtection="0"/>
    <xf numFmtId="0" fontId="39" fillId="0" borderId="55" applyNumberFormat="0" applyFill="0" applyAlignment="0" applyProtection="0"/>
    <xf numFmtId="0" fontId="20" fillId="20" borderId="52" applyNumberFormat="0" applyAlignment="0" applyProtection="0"/>
    <xf numFmtId="0" fontId="36" fillId="12" borderId="54" applyNumberFormat="0" applyAlignment="0" applyProtection="0"/>
    <xf numFmtId="0" fontId="33" fillId="14" borderId="52" applyNumberFormat="0" applyAlignment="0" applyProtection="0"/>
    <xf numFmtId="0" fontId="36" fillId="20" borderId="54" applyNumberFormat="0" applyAlignment="0" applyProtection="0"/>
    <xf numFmtId="0" fontId="36" fillId="20" borderId="54" applyNumberFormat="0" applyAlignment="0" applyProtection="0"/>
    <xf numFmtId="0" fontId="36" fillId="12" borderId="54" applyNumberFormat="0" applyAlignment="0" applyProtection="0"/>
    <xf numFmtId="0" fontId="39" fillId="0" borderId="55" applyNumberFormat="0" applyFill="0" applyAlignment="0" applyProtection="0"/>
    <xf numFmtId="0" fontId="20" fillId="20" borderId="52" applyNumberFormat="0" applyAlignment="0" applyProtection="0"/>
    <xf numFmtId="0" fontId="36" fillId="12"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6" fillId="12" borderId="54" applyNumberFormat="0" applyAlignment="0" applyProtection="0"/>
    <xf numFmtId="0" fontId="36" fillId="12" borderId="54"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6" fillId="12" borderId="54" applyNumberFormat="0" applyAlignment="0" applyProtection="0"/>
    <xf numFmtId="0" fontId="3" fillId="16" borderId="53" applyNumberFormat="0" applyFont="0" applyAlignment="0" applyProtection="0"/>
    <xf numFmtId="0" fontId="33" fillId="14" borderId="52" applyNumberFormat="0" applyAlignment="0" applyProtection="0"/>
    <xf numFmtId="0" fontId="20" fillId="20" borderId="52" applyNumberFormat="0" applyAlignment="0" applyProtection="0"/>
    <xf numFmtId="0" fontId="20" fillId="20" borderId="52" applyNumberFormat="0" applyAlignment="0" applyProtection="0"/>
    <xf numFmtId="0" fontId="33" fillId="14" borderId="52" applyNumberFormat="0" applyAlignment="0" applyProtection="0"/>
    <xf numFmtId="0" fontId="36" fillId="12" borderId="54" applyNumberFormat="0" applyAlignment="0" applyProtection="0"/>
    <xf numFmtId="0" fontId="39" fillId="0" borderId="56" applyNumberFormat="0" applyFill="0" applyAlignment="0" applyProtection="0"/>
    <xf numFmtId="0" fontId="3" fillId="16" borderId="53" applyNumberFormat="0" applyFont="0" applyAlignment="0" applyProtection="0"/>
    <xf numFmtId="0" fontId="36" fillId="12" borderId="54" applyNumberFormat="0" applyAlignment="0" applyProtection="0"/>
    <xf numFmtId="0" fontId="20" fillId="12" borderId="52" applyNumberFormat="0" applyAlignment="0" applyProtection="0"/>
    <xf numFmtId="0" fontId="39" fillId="0" borderId="56"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3" fillId="14"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9" fillId="0" borderId="55" applyNumberFormat="0" applyFill="0" applyAlignment="0" applyProtection="0"/>
    <xf numFmtId="0" fontId="39" fillId="0" borderId="56"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39" fillId="0" borderId="55" applyNumberFormat="0" applyFill="0" applyAlignment="0" applyProtection="0"/>
    <xf numFmtId="0" fontId="39" fillId="0" borderId="56" applyNumberFormat="0" applyFill="0" applyAlignment="0" applyProtection="0"/>
    <xf numFmtId="0" fontId="3" fillId="16" borderId="53" applyNumberFormat="0" applyFont="0" applyAlignment="0" applyProtection="0"/>
    <xf numFmtId="0" fontId="36" fillId="12" borderId="54" applyNumberFormat="0" applyAlignment="0" applyProtection="0"/>
    <xf numFmtId="0" fontId="20" fillId="12" borderId="52" applyNumberFormat="0" applyAlignment="0" applyProtection="0"/>
    <xf numFmtId="0" fontId="39" fillId="0" borderId="56"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3" fillId="14"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9" fillId="0" borderId="55" applyNumberFormat="0" applyFill="0" applyAlignment="0" applyProtection="0"/>
    <xf numFmtId="0" fontId="39" fillId="0" borderId="56"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6" fillId="20" borderId="54" applyNumberFormat="0" applyAlignment="0" applyProtection="0"/>
    <xf numFmtId="0" fontId="20" fillId="12" borderId="52" applyNumberFormat="0" applyAlignment="0" applyProtection="0"/>
    <xf numFmtId="0" fontId="39" fillId="0" borderId="56"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20" fillId="20" borderId="52" applyNumberFormat="0" applyAlignment="0" applyProtection="0"/>
    <xf numFmtId="0" fontId="39" fillId="0" borderId="56"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20" fillId="12" borderId="52" applyNumberFormat="0" applyAlignment="0" applyProtection="0"/>
    <xf numFmtId="0" fontId="20" fillId="12"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17" fillId="16" borderId="53" applyNumberFormat="0" applyAlignment="0" applyProtection="0"/>
    <xf numFmtId="0" fontId="20" fillId="12" borderId="52" applyNumberFormat="0" applyAlignment="0" applyProtection="0"/>
    <xf numFmtId="0" fontId="3" fillId="16" borderId="53" applyNumberFormat="0" applyFont="0" applyAlignment="0" applyProtection="0"/>
    <xf numFmtId="0" fontId="39" fillId="0" borderId="55" applyNumberFormat="0" applyFill="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3" fillId="14" borderId="52" applyNumberFormat="0" applyAlignment="0" applyProtection="0"/>
    <xf numFmtId="0" fontId="20" fillId="20" borderId="52" applyNumberFormat="0" applyAlignment="0" applyProtection="0"/>
    <xf numFmtId="0" fontId="33" fillId="14" borderId="52" applyNumberFormat="0" applyAlignment="0" applyProtection="0"/>
    <xf numFmtId="0" fontId="39" fillId="0" borderId="55" applyNumberFormat="0" applyFill="0" applyAlignment="0" applyProtection="0"/>
    <xf numFmtId="0" fontId="20" fillId="20" borderId="52"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3" fillId="14" borderId="52" applyNumberFormat="0" applyAlignment="0" applyProtection="0"/>
    <xf numFmtId="0" fontId="33" fillId="14" borderId="52" applyNumberFormat="0" applyAlignment="0" applyProtection="0"/>
    <xf numFmtId="0" fontId="36" fillId="20" borderId="54" applyNumberFormat="0" applyAlignment="0" applyProtection="0"/>
    <xf numFmtId="0" fontId="3" fillId="16" borderId="53" applyNumberFormat="0" applyFont="0" applyAlignment="0" applyProtection="0"/>
    <xf numFmtId="0" fontId="20" fillId="12" borderId="52" applyNumberFormat="0" applyAlignment="0" applyProtection="0"/>
    <xf numFmtId="0" fontId="39" fillId="0" borderId="56" applyNumberFormat="0" applyFill="0" applyAlignment="0" applyProtection="0"/>
    <xf numFmtId="0" fontId="36" fillId="12" borderId="54" applyNumberFormat="0" applyAlignment="0" applyProtection="0"/>
    <xf numFmtId="0" fontId="36" fillId="12" borderId="54"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6" fillId="12"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6" fillId="12" borderId="54" applyNumberFormat="0" applyAlignment="0" applyProtection="0"/>
    <xf numFmtId="0" fontId="36" fillId="12" borderId="54" applyNumberFormat="0" applyAlignment="0" applyProtection="0"/>
    <xf numFmtId="0" fontId="33" fillId="14" borderId="52" applyNumberFormat="0" applyAlignment="0" applyProtection="0"/>
    <xf numFmtId="0" fontId="36" fillId="20" borderId="54" applyNumberFormat="0" applyAlignment="0" applyProtection="0"/>
    <xf numFmtId="0" fontId="17" fillId="16" borderId="53" applyNumberFormat="0" applyAlignment="0" applyProtection="0"/>
    <xf numFmtId="0" fontId="20" fillId="12" borderId="52" applyNumberFormat="0" applyAlignment="0" applyProtection="0"/>
    <xf numFmtId="0" fontId="33" fillId="14" borderId="52" applyNumberFormat="0" applyAlignment="0" applyProtection="0"/>
    <xf numFmtId="0" fontId="39" fillId="0" borderId="56" applyNumberFormat="0" applyFill="0" applyAlignment="0" applyProtection="0"/>
    <xf numFmtId="0" fontId="36" fillId="12" borderId="54" applyNumberFormat="0" applyAlignment="0" applyProtection="0"/>
    <xf numFmtId="0" fontId="33" fillId="14" borderId="52" applyNumberFormat="0" applyAlignment="0" applyProtection="0"/>
    <xf numFmtId="0" fontId="20" fillId="12" borderId="52" applyNumberFormat="0" applyAlignment="0" applyProtection="0"/>
    <xf numFmtId="0" fontId="3" fillId="16" borderId="53" applyNumberFormat="0" applyFont="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 fillId="16" borderId="53" applyNumberFormat="0" applyFon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6" applyNumberFormat="0" applyFill="0" applyAlignment="0" applyProtection="0"/>
    <xf numFmtId="0" fontId="36" fillId="20" borderId="54" applyNumberFormat="0" applyAlignment="0" applyProtection="0"/>
    <xf numFmtId="0" fontId="36" fillId="12" borderId="54" applyNumberFormat="0" applyAlignment="0" applyProtection="0"/>
    <xf numFmtId="0" fontId="20" fillId="12" borderId="52" applyNumberFormat="0" applyAlignment="0" applyProtection="0"/>
    <xf numFmtId="0" fontId="36" fillId="12"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9" fillId="0" borderId="55" applyNumberFormat="0" applyFill="0" applyAlignment="0" applyProtection="0"/>
    <xf numFmtId="0" fontId="39" fillId="0" borderId="56" applyNumberFormat="0" applyFill="0" applyAlignment="0" applyProtection="0"/>
    <xf numFmtId="0" fontId="36" fillId="12"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6" fillId="20" borderId="54" applyNumberFormat="0" applyAlignment="0" applyProtection="0"/>
    <xf numFmtId="0" fontId="20" fillId="12" borderId="52" applyNumberFormat="0" applyAlignment="0" applyProtection="0"/>
    <xf numFmtId="0" fontId="39" fillId="0" borderId="56"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20" fillId="20" borderId="52" applyNumberFormat="0" applyAlignment="0" applyProtection="0"/>
    <xf numFmtId="0" fontId="39" fillId="0" borderId="56"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6" fillId="20" borderId="54" applyNumberFormat="0" applyAlignment="0" applyProtection="0"/>
    <xf numFmtId="0" fontId="20" fillId="12" borderId="52" applyNumberFormat="0" applyAlignment="0" applyProtection="0"/>
    <xf numFmtId="0" fontId="39" fillId="0" borderId="56"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20" fillId="12"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9" fillId="0" borderId="55" applyNumberFormat="0" applyFill="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3" fillId="14" borderId="52"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6" fillId="12" borderId="54" applyNumberFormat="0" applyAlignment="0" applyProtection="0"/>
    <xf numFmtId="0" fontId="36" fillId="20" borderId="54" applyNumberFormat="0" applyAlignment="0" applyProtection="0"/>
    <xf numFmtId="0" fontId="33" fillId="14" borderId="52" applyNumberFormat="0" applyAlignment="0" applyProtection="0"/>
    <xf numFmtId="0" fontId="36" fillId="20" borderId="54" applyNumberFormat="0" applyAlignment="0" applyProtection="0"/>
    <xf numFmtId="0" fontId="20" fillId="20" borderId="52" applyNumberFormat="0" applyAlignment="0" applyProtection="0"/>
    <xf numFmtId="0" fontId="3" fillId="16" borderId="53" applyNumberFormat="0" applyFont="0" applyAlignment="0" applyProtection="0"/>
    <xf numFmtId="0" fontId="20" fillId="20"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3" fillId="14" borderId="52" applyNumberFormat="0" applyAlignment="0" applyProtection="0"/>
    <xf numFmtId="0" fontId="3" fillId="16" borderId="53" applyNumberFormat="0" applyFont="0" applyAlignment="0" applyProtection="0"/>
    <xf numFmtId="0" fontId="39" fillId="0" borderId="55" applyNumberFormat="0" applyFill="0" applyAlignment="0" applyProtection="0"/>
    <xf numFmtId="0" fontId="33" fillId="14" borderId="52" applyNumberFormat="0" applyAlignment="0" applyProtection="0"/>
    <xf numFmtId="0" fontId="20" fillId="12" borderId="52" applyNumberFormat="0" applyAlignment="0" applyProtection="0"/>
    <xf numFmtId="0" fontId="33" fillId="14" borderId="52" applyNumberFormat="0" applyAlignment="0" applyProtection="0"/>
    <xf numFmtId="0" fontId="33" fillId="14" borderId="52" applyNumberFormat="0" applyAlignment="0" applyProtection="0"/>
    <xf numFmtId="0" fontId="39" fillId="0" borderId="56"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20" borderId="52" applyNumberFormat="0" applyAlignment="0" applyProtection="0"/>
    <xf numFmtId="0" fontId="20" fillId="20" borderId="52" applyNumberFormat="0" applyAlignment="0" applyProtection="0"/>
    <xf numFmtId="0" fontId="33" fillId="14" borderId="52" applyNumberFormat="0" applyAlignment="0" applyProtection="0"/>
    <xf numFmtId="0" fontId="39" fillId="0" borderId="55" applyNumberFormat="0" applyFill="0" applyAlignment="0" applyProtection="0"/>
    <xf numFmtId="0" fontId="33" fillId="14" borderId="52"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12" borderId="52" applyNumberFormat="0" applyAlignment="0" applyProtection="0"/>
    <xf numFmtId="0" fontId="20" fillId="20" borderId="52" applyNumberFormat="0" applyAlignment="0" applyProtection="0"/>
    <xf numFmtId="0" fontId="33" fillId="14"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 fillId="16" borderId="53" applyNumberFormat="0" applyFont="0" applyAlignment="0" applyProtection="0"/>
    <xf numFmtId="0" fontId="33" fillId="14" borderId="52"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20" fillId="12" borderId="52" applyNumberFormat="0" applyAlignment="0" applyProtection="0"/>
    <xf numFmtId="0" fontId="20" fillId="12" borderId="52" applyNumberFormat="0" applyAlignment="0" applyProtection="0"/>
    <xf numFmtId="0" fontId="20" fillId="20" borderId="52" applyNumberFormat="0" applyAlignment="0" applyProtection="0"/>
    <xf numFmtId="0" fontId="39" fillId="0" borderId="55" applyNumberFormat="0" applyFill="0" applyAlignment="0" applyProtection="0"/>
    <xf numFmtId="0" fontId="36" fillId="20" borderId="54" applyNumberFormat="0" applyAlignment="0" applyProtection="0"/>
    <xf numFmtId="0" fontId="33" fillId="14" borderId="52" applyNumberFormat="0" applyAlignment="0" applyProtection="0"/>
    <xf numFmtId="0" fontId="33" fillId="14" borderId="52" applyNumberFormat="0" applyAlignment="0" applyProtection="0"/>
    <xf numFmtId="0" fontId="20" fillId="20" borderId="52" applyNumberFormat="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3" fillId="16" borderId="53" applyNumberFormat="0" applyFon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6" fillId="20" borderId="54" applyNumberFormat="0" applyAlignment="0" applyProtection="0"/>
    <xf numFmtId="0" fontId="39" fillId="0" borderId="56" applyNumberFormat="0" applyFill="0" applyAlignment="0" applyProtection="0"/>
    <xf numFmtId="0" fontId="39" fillId="0" borderId="55" applyNumberFormat="0" applyFill="0" applyAlignment="0" applyProtection="0"/>
    <xf numFmtId="0" fontId="20" fillId="20" borderId="52" applyNumberFormat="0" applyAlignment="0" applyProtection="0"/>
    <xf numFmtId="0" fontId="33" fillId="14" borderId="52" applyNumberFormat="0" applyAlignment="0" applyProtection="0"/>
    <xf numFmtId="0" fontId="36" fillId="20" borderId="54" applyNumberFormat="0" applyAlignment="0" applyProtection="0"/>
    <xf numFmtId="0" fontId="39" fillId="0" borderId="55" applyNumberFormat="0" applyFill="0" applyAlignment="0" applyProtection="0"/>
    <xf numFmtId="0" fontId="39" fillId="0" borderId="55" applyNumberFormat="0" applyFill="0" applyAlignment="0" applyProtection="0"/>
    <xf numFmtId="0" fontId="33" fillId="14" borderId="52" applyNumberFormat="0" applyAlignment="0" applyProtection="0"/>
    <xf numFmtId="0" fontId="17" fillId="16" borderId="53" applyNumberFormat="0" applyAlignment="0" applyProtection="0"/>
    <xf numFmtId="0" fontId="3" fillId="16" borderId="53" applyNumberFormat="0" applyFont="0" applyAlignment="0" applyProtection="0"/>
    <xf numFmtId="0" fontId="36" fillId="12" borderId="54" applyNumberFormat="0" applyAlignment="0" applyProtection="0"/>
    <xf numFmtId="0" fontId="39" fillId="0" borderId="56" applyNumberFormat="0" applyFill="0" applyAlignment="0" applyProtection="0"/>
    <xf numFmtId="0" fontId="20" fillId="12" borderId="52" applyNumberFormat="0" applyAlignment="0" applyProtection="0"/>
    <xf numFmtId="0" fontId="36" fillId="12" borderId="54" applyNumberFormat="0" applyAlignment="0" applyProtection="0"/>
    <xf numFmtId="0" fontId="36" fillId="20" borderId="54" applyNumberFormat="0" applyAlignment="0" applyProtection="0"/>
    <xf numFmtId="0" fontId="3" fillId="16" borderId="53" applyNumberFormat="0" applyFont="0" applyAlignment="0" applyProtection="0"/>
    <xf numFmtId="0" fontId="39" fillId="0" borderId="56" applyNumberFormat="0" applyFill="0" applyAlignment="0" applyProtection="0"/>
    <xf numFmtId="0" fontId="39" fillId="0" borderId="55" applyNumberFormat="0" applyFill="0" applyAlignment="0" applyProtection="0"/>
    <xf numFmtId="0" fontId="36" fillId="20" borderId="54" applyNumberFormat="0" applyAlignment="0" applyProtection="0"/>
    <xf numFmtId="0" fontId="20" fillId="20" borderId="52" applyNumberFormat="0" applyAlignment="0" applyProtection="0"/>
    <xf numFmtId="0" fontId="33" fillId="14" borderId="52" applyNumberFormat="0" applyAlignment="0" applyProtection="0"/>
    <xf numFmtId="0" fontId="3" fillId="16" borderId="53" applyNumberFormat="0" applyFont="0" applyAlignment="0" applyProtection="0"/>
    <xf numFmtId="0" fontId="36" fillId="20" borderId="54" applyNumberFormat="0" applyAlignment="0" applyProtection="0"/>
    <xf numFmtId="0" fontId="39" fillId="0" borderId="55" applyNumberFormat="0" applyFill="0" applyAlignment="0" applyProtection="0"/>
    <xf numFmtId="0" fontId="39" fillId="0" borderId="58" applyNumberFormat="0" applyFill="0" applyAlignment="0" applyProtection="0"/>
    <xf numFmtId="0" fontId="20" fillId="12" borderId="60" applyNumberFormat="0" applyAlignment="0" applyProtection="0"/>
    <xf numFmtId="0" fontId="36" fillId="12" borderId="57" applyNumberFormat="0" applyAlignment="0" applyProtection="0"/>
    <xf numFmtId="0" fontId="36" fillId="20" borderId="57" applyNumberFormat="0" applyAlignment="0" applyProtection="0"/>
    <xf numFmtId="0" fontId="3" fillId="16" borderId="61" applyNumberFormat="0" applyFont="0" applyAlignment="0" applyProtection="0"/>
    <xf numFmtId="0" fontId="39" fillId="0" borderId="58" applyNumberFormat="0" applyFill="0" applyAlignment="0" applyProtection="0"/>
    <xf numFmtId="0" fontId="39" fillId="0" borderId="59" applyNumberFormat="0" applyFill="0" applyAlignment="0" applyProtection="0"/>
    <xf numFmtId="0" fontId="36" fillId="20" borderId="57" applyNumberFormat="0" applyAlignment="0" applyProtection="0"/>
    <xf numFmtId="0" fontId="33" fillId="14" borderId="66" applyNumberFormat="0" applyAlignment="0" applyProtection="0"/>
    <xf numFmtId="0" fontId="20" fillId="20" borderId="66" applyNumberFormat="0" applyAlignment="0" applyProtection="0"/>
    <xf numFmtId="0" fontId="33" fillId="14"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3" fillId="14" borderId="66" applyNumberFormat="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9" fillId="0" borderId="70" applyNumberFormat="0" applyFill="0" applyAlignment="0" applyProtection="0"/>
    <xf numFmtId="0" fontId="39" fillId="0" borderId="69" applyNumberFormat="0" applyFill="0" applyAlignment="0" applyProtection="0"/>
    <xf numFmtId="0" fontId="36" fillId="20" borderId="68" applyNumberFormat="0" applyAlignment="0" applyProtection="0"/>
    <xf numFmtId="0" fontId="36" fillId="12" borderId="68" applyNumberFormat="0" applyAlignment="0" applyProtection="0"/>
    <xf numFmtId="0" fontId="17" fillId="16" borderId="67" applyNumberFormat="0" applyAlignment="0" applyProtection="0"/>
    <xf numFmtId="0" fontId="3" fillId="16" borderId="67" applyNumberFormat="0" applyFon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6" fillId="20" borderId="68" applyNumberFormat="0" applyAlignment="0" applyProtection="0"/>
    <xf numFmtId="0" fontId="36" fillId="12" borderId="68" applyNumberFormat="0" applyAlignment="0" applyProtection="0"/>
    <xf numFmtId="0" fontId="39" fillId="0" borderId="70" applyNumberFormat="0" applyFill="0" applyAlignment="0" applyProtection="0"/>
    <xf numFmtId="0" fontId="20" fillId="20" borderId="66" applyNumberFormat="0" applyAlignment="0" applyProtection="0"/>
    <xf numFmtId="0" fontId="36" fillId="12" borderId="68" applyNumberFormat="0" applyAlignment="0" applyProtection="0"/>
    <xf numFmtId="0" fontId="33" fillId="14" borderId="66" applyNumberFormat="0" applyAlignment="0" applyProtection="0"/>
    <xf numFmtId="0" fontId="36" fillId="20" borderId="68" applyNumberFormat="0" applyAlignment="0" applyProtection="0"/>
    <xf numFmtId="0" fontId="36" fillId="20" borderId="68" applyNumberFormat="0" applyAlignment="0" applyProtection="0"/>
    <xf numFmtId="0" fontId="36" fillId="12" borderId="68" applyNumberFormat="0" applyAlignment="0" applyProtection="0"/>
    <xf numFmtId="0" fontId="39" fillId="0" borderId="70" applyNumberFormat="0" applyFill="0" applyAlignment="0" applyProtection="0"/>
    <xf numFmtId="0" fontId="20" fillId="20" borderId="66" applyNumberFormat="0" applyAlignment="0" applyProtection="0"/>
    <xf numFmtId="0" fontId="36" fillId="12"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6" fillId="12" borderId="68" applyNumberFormat="0" applyAlignment="0" applyProtection="0"/>
    <xf numFmtId="0" fontId="36" fillId="12" borderId="68"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6" fillId="12" borderId="68" applyNumberFormat="0" applyAlignment="0" applyProtection="0"/>
    <xf numFmtId="0" fontId="3" fillId="16" borderId="67" applyNumberFormat="0" applyFont="0" applyAlignment="0" applyProtection="0"/>
    <xf numFmtId="0" fontId="33" fillId="14" borderId="66" applyNumberFormat="0" applyAlignment="0" applyProtection="0"/>
    <xf numFmtId="0" fontId="20" fillId="20" borderId="66" applyNumberFormat="0" applyAlignment="0" applyProtection="0"/>
    <xf numFmtId="0" fontId="20" fillId="20" borderId="66" applyNumberFormat="0" applyAlignment="0" applyProtection="0"/>
    <xf numFmtId="0" fontId="33" fillId="14" borderId="66" applyNumberFormat="0" applyAlignment="0" applyProtection="0"/>
    <xf numFmtId="0" fontId="36" fillId="12" borderId="68" applyNumberFormat="0" applyAlignment="0" applyProtection="0"/>
    <xf numFmtId="0" fontId="39" fillId="0" borderId="69" applyNumberFormat="0" applyFill="0" applyAlignment="0" applyProtection="0"/>
    <xf numFmtId="0" fontId="3" fillId="16" borderId="67" applyNumberFormat="0" applyFont="0" applyAlignment="0" applyProtection="0"/>
    <xf numFmtId="0" fontId="36" fillId="12" borderId="68" applyNumberFormat="0" applyAlignment="0" applyProtection="0"/>
    <xf numFmtId="0" fontId="20" fillId="12" borderId="66" applyNumberFormat="0" applyAlignment="0" applyProtection="0"/>
    <xf numFmtId="0" fontId="39" fillId="0" borderId="69"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3" fillId="14"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9" fillId="0" borderId="70" applyNumberFormat="0" applyFill="0" applyAlignment="0" applyProtection="0"/>
    <xf numFmtId="0" fontId="39" fillId="0" borderId="69"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39" fillId="0" borderId="70" applyNumberFormat="0" applyFill="0" applyAlignment="0" applyProtection="0"/>
    <xf numFmtId="0" fontId="39" fillId="0" borderId="69" applyNumberFormat="0" applyFill="0" applyAlignment="0" applyProtection="0"/>
    <xf numFmtId="0" fontId="3" fillId="16" borderId="67" applyNumberFormat="0" applyFont="0" applyAlignment="0" applyProtection="0"/>
    <xf numFmtId="0" fontId="36" fillId="12" borderId="68" applyNumberFormat="0" applyAlignment="0" applyProtection="0"/>
    <xf numFmtId="0" fontId="20" fillId="12" borderId="66" applyNumberFormat="0" applyAlignment="0" applyProtection="0"/>
    <xf numFmtId="0" fontId="39" fillId="0" borderId="69"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3" fillId="14"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9" fillId="0" borderId="70" applyNumberFormat="0" applyFill="0" applyAlignment="0" applyProtection="0"/>
    <xf numFmtId="0" fontId="39" fillId="0" borderId="69"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6" fillId="20" borderId="68" applyNumberFormat="0" applyAlignment="0" applyProtection="0"/>
    <xf numFmtId="0" fontId="20" fillId="12" borderId="66" applyNumberFormat="0" applyAlignment="0" applyProtection="0"/>
    <xf numFmtId="0" fontId="39" fillId="0" borderId="69"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20" fillId="20" borderId="66" applyNumberFormat="0" applyAlignment="0" applyProtection="0"/>
    <xf numFmtId="0" fontId="39" fillId="0" borderId="69"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20" fillId="12" borderId="66" applyNumberFormat="0" applyAlignment="0" applyProtection="0"/>
    <xf numFmtId="0" fontId="20" fillId="12"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17" fillId="16" borderId="67" applyNumberFormat="0" applyAlignment="0" applyProtection="0"/>
    <xf numFmtId="0" fontId="20" fillId="12" borderId="66" applyNumberFormat="0" applyAlignment="0" applyProtection="0"/>
    <xf numFmtId="0" fontId="3" fillId="16" borderId="67" applyNumberFormat="0" applyFont="0" applyAlignment="0" applyProtection="0"/>
    <xf numFmtId="0" fontId="39" fillId="0" borderId="70" applyNumberFormat="0" applyFill="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3" fillId="14" borderId="66" applyNumberFormat="0" applyAlignment="0" applyProtection="0"/>
    <xf numFmtId="0" fontId="20" fillId="20" borderId="66" applyNumberFormat="0" applyAlignment="0" applyProtection="0"/>
    <xf numFmtId="0" fontId="33" fillId="14" borderId="66" applyNumberFormat="0" applyAlignment="0" applyProtection="0"/>
    <xf numFmtId="0" fontId="39" fillId="0" borderId="70" applyNumberFormat="0" applyFill="0" applyAlignment="0" applyProtection="0"/>
    <xf numFmtId="0" fontId="20" fillId="20" borderId="66"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3" fillId="14" borderId="66" applyNumberFormat="0" applyAlignment="0" applyProtection="0"/>
    <xf numFmtId="0" fontId="33" fillId="14" borderId="66" applyNumberFormat="0" applyAlignment="0" applyProtection="0"/>
    <xf numFmtId="0" fontId="36" fillId="20" borderId="68" applyNumberFormat="0" applyAlignment="0" applyProtection="0"/>
    <xf numFmtId="0" fontId="3" fillId="16" borderId="67" applyNumberFormat="0" applyFont="0" applyAlignment="0" applyProtection="0"/>
    <xf numFmtId="0" fontId="20" fillId="12" borderId="66" applyNumberFormat="0" applyAlignment="0" applyProtection="0"/>
    <xf numFmtId="0" fontId="39" fillId="0" borderId="69" applyNumberFormat="0" applyFill="0" applyAlignment="0" applyProtection="0"/>
    <xf numFmtId="0" fontId="36" fillId="12" borderId="68" applyNumberFormat="0" applyAlignment="0" applyProtection="0"/>
    <xf numFmtId="0" fontId="36" fillId="12" borderId="68"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6" fillId="12"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6" fillId="12" borderId="68" applyNumberFormat="0" applyAlignment="0" applyProtection="0"/>
    <xf numFmtId="0" fontId="36" fillId="12" borderId="68" applyNumberFormat="0" applyAlignment="0" applyProtection="0"/>
    <xf numFmtId="0" fontId="33" fillId="14" borderId="66" applyNumberFormat="0" applyAlignment="0" applyProtection="0"/>
    <xf numFmtId="0" fontId="36" fillId="20" borderId="68" applyNumberFormat="0" applyAlignment="0" applyProtection="0"/>
    <xf numFmtId="0" fontId="17" fillId="16" borderId="67" applyNumberFormat="0" applyAlignment="0" applyProtection="0"/>
    <xf numFmtId="0" fontId="20" fillId="12" borderId="66" applyNumberFormat="0" applyAlignment="0" applyProtection="0"/>
    <xf numFmtId="0" fontId="33" fillId="14" borderId="66" applyNumberFormat="0" applyAlignment="0" applyProtection="0"/>
    <xf numFmtId="0" fontId="39" fillId="0" borderId="69" applyNumberFormat="0" applyFill="0" applyAlignment="0" applyProtection="0"/>
    <xf numFmtId="0" fontId="36" fillId="12" borderId="68" applyNumberFormat="0" applyAlignment="0" applyProtection="0"/>
    <xf numFmtId="0" fontId="33" fillId="14" borderId="66" applyNumberFormat="0" applyAlignment="0" applyProtection="0"/>
    <xf numFmtId="0" fontId="20" fillId="12" borderId="66" applyNumberFormat="0" applyAlignment="0" applyProtection="0"/>
    <xf numFmtId="0" fontId="3" fillId="16" borderId="67" applyNumberFormat="0" applyFont="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 fillId="16" borderId="67" applyNumberFormat="0" applyFon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69" applyNumberFormat="0" applyFill="0" applyAlignment="0" applyProtection="0"/>
    <xf numFmtId="0" fontId="36" fillId="20" borderId="68" applyNumberFormat="0" applyAlignment="0" applyProtection="0"/>
    <xf numFmtId="0" fontId="36" fillId="12" borderId="68" applyNumberFormat="0" applyAlignment="0" applyProtection="0"/>
    <xf numFmtId="0" fontId="20" fillId="12" borderId="66" applyNumberFormat="0" applyAlignment="0" applyProtection="0"/>
    <xf numFmtId="0" fontId="36" fillId="12"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9" fillId="0" borderId="70" applyNumberFormat="0" applyFill="0" applyAlignment="0" applyProtection="0"/>
    <xf numFmtId="0" fontId="39" fillId="0" borderId="69" applyNumberFormat="0" applyFill="0" applyAlignment="0" applyProtection="0"/>
    <xf numFmtId="0" fontId="36" fillId="12"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6" fillId="20" borderId="68" applyNumberFormat="0" applyAlignment="0" applyProtection="0"/>
    <xf numFmtId="0" fontId="20" fillId="12" borderId="66" applyNumberFormat="0" applyAlignment="0" applyProtection="0"/>
    <xf numFmtId="0" fontId="39" fillId="0" borderId="69"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20" fillId="20" borderId="66" applyNumberFormat="0" applyAlignment="0" applyProtection="0"/>
    <xf numFmtId="0" fontId="39" fillId="0" borderId="69"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6" fillId="20" borderId="68" applyNumberFormat="0" applyAlignment="0" applyProtection="0"/>
    <xf numFmtId="0" fontId="20" fillId="12" borderId="66" applyNumberFormat="0" applyAlignment="0" applyProtection="0"/>
    <xf numFmtId="0" fontId="39" fillId="0" borderId="69"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20" fillId="12"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9" fillId="0" borderId="70" applyNumberFormat="0" applyFill="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3" fillId="14" borderId="66"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6" fillId="12" borderId="68" applyNumberFormat="0" applyAlignment="0" applyProtection="0"/>
    <xf numFmtId="0" fontId="36" fillId="20" borderId="68" applyNumberFormat="0" applyAlignment="0" applyProtection="0"/>
    <xf numFmtId="0" fontId="33" fillId="14" borderId="66" applyNumberFormat="0" applyAlignment="0" applyProtection="0"/>
    <xf numFmtId="0" fontId="36" fillId="20" borderId="68" applyNumberFormat="0" applyAlignment="0" applyProtection="0"/>
    <xf numFmtId="0" fontId="20" fillId="20" borderId="66" applyNumberFormat="0" applyAlignment="0" applyProtection="0"/>
    <xf numFmtId="0" fontId="3" fillId="16" borderId="67" applyNumberFormat="0" applyFont="0" applyAlignment="0" applyProtection="0"/>
    <xf numFmtId="0" fontId="20" fillId="20"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3" fillId="14" borderId="66" applyNumberFormat="0" applyAlignment="0" applyProtection="0"/>
    <xf numFmtId="0" fontId="3" fillId="16" borderId="67" applyNumberFormat="0" applyFont="0" applyAlignment="0" applyProtection="0"/>
    <xf numFmtId="0" fontId="39" fillId="0" borderId="70" applyNumberFormat="0" applyFill="0" applyAlignment="0" applyProtection="0"/>
    <xf numFmtId="0" fontId="33" fillId="14" borderId="66" applyNumberFormat="0" applyAlignment="0" applyProtection="0"/>
    <xf numFmtId="0" fontId="20" fillId="12" borderId="66" applyNumberFormat="0" applyAlignment="0" applyProtection="0"/>
    <xf numFmtId="0" fontId="33" fillId="14" borderId="66" applyNumberFormat="0" applyAlignment="0" applyProtection="0"/>
    <xf numFmtId="0" fontId="33" fillId="14" borderId="66" applyNumberFormat="0" applyAlignment="0" applyProtection="0"/>
    <xf numFmtId="0" fontId="39" fillId="0" borderId="69"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20" borderId="66" applyNumberFormat="0" applyAlignment="0" applyProtection="0"/>
    <xf numFmtId="0" fontId="20" fillId="20" borderId="66" applyNumberFormat="0" applyAlignment="0" applyProtection="0"/>
    <xf numFmtId="0" fontId="33" fillId="14" borderId="66" applyNumberFormat="0" applyAlignment="0" applyProtection="0"/>
    <xf numFmtId="0" fontId="39" fillId="0" borderId="70" applyNumberFormat="0" applyFill="0" applyAlignment="0" applyProtection="0"/>
    <xf numFmtId="0" fontId="33" fillId="14" borderId="66"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12" borderId="66" applyNumberFormat="0" applyAlignment="0" applyProtection="0"/>
    <xf numFmtId="0" fontId="20" fillId="20" borderId="66" applyNumberFormat="0" applyAlignment="0" applyProtection="0"/>
    <xf numFmtId="0" fontId="33" fillId="14"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3" fillId="16" borderId="67" applyNumberFormat="0" applyFont="0" applyAlignment="0" applyProtection="0"/>
    <xf numFmtId="0" fontId="33" fillId="14" borderId="66"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20" fillId="12" borderId="66" applyNumberFormat="0" applyAlignment="0" applyProtection="0"/>
    <xf numFmtId="0" fontId="20" fillId="12" borderId="66" applyNumberFormat="0" applyAlignment="0" applyProtection="0"/>
    <xf numFmtId="0" fontId="20" fillId="20" borderId="66" applyNumberFormat="0" applyAlignment="0" applyProtection="0"/>
    <xf numFmtId="0" fontId="39" fillId="0" borderId="70" applyNumberFormat="0" applyFill="0" applyAlignment="0" applyProtection="0"/>
    <xf numFmtId="0" fontId="36" fillId="20" borderId="68" applyNumberFormat="0" applyAlignment="0" applyProtection="0"/>
    <xf numFmtId="0" fontId="33" fillId="14" borderId="66" applyNumberFormat="0" applyAlignment="0" applyProtection="0"/>
    <xf numFmtId="0" fontId="33" fillId="14" borderId="66" applyNumberFormat="0" applyAlignment="0" applyProtection="0"/>
    <xf numFmtId="0" fontId="20" fillId="20" borderId="66" applyNumberFormat="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3" fillId="16" borderId="67" applyNumberFormat="0" applyFon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6" fillId="20" borderId="68" applyNumberFormat="0" applyAlignment="0" applyProtection="0"/>
    <xf numFmtId="0" fontId="39" fillId="0" borderId="69" applyNumberFormat="0" applyFill="0" applyAlignment="0" applyProtection="0"/>
    <xf numFmtId="0" fontId="39" fillId="0" borderId="70" applyNumberFormat="0" applyFill="0" applyAlignment="0" applyProtection="0"/>
    <xf numFmtId="0" fontId="20" fillId="20" borderId="66" applyNumberFormat="0" applyAlignment="0" applyProtection="0"/>
    <xf numFmtId="0" fontId="33" fillId="14" borderId="66" applyNumberFormat="0" applyAlignment="0" applyProtection="0"/>
    <xf numFmtId="0" fontId="36" fillId="20" borderId="68" applyNumberFormat="0" applyAlignment="0" applyProtection="0"/>
    <xf numFmtId="0" fontId="39" fillId="0" borderId="70" applyNumberFormat="0" applyFill="0" applyAlignment="0" applyProtection="0"/>
    <xf numFmtId="0" fontId="39" fillId="0" borderId="70" applyNumberFormat="0" applyFill="0" applyAlignment="0" applyProtection="0"/>
    <xf numFmtId="0" fontId="33" fillId="14" borderId="66" applyNumberFormat="0" applyAlignment="0" applyProtection="0"/>
    <xf numFmtId="0" fontId="17" fillId="16" borderId="67" applyNumberFormat="0" applyAlignment="0" applyProtection="0"/>
    <xf numFmtId="0" fontId="3" fillId="16" borderId="67" applyNumberFormat="0" applyFont="0" applyAlignment="0" applyProtection="0"/>
    <xf numFmtId="0" fontId="36" fillId="12" borderId="68" applyNumberFormat="0" applyAlignment="0" applyProtection="0"/>
    <xf numFmtId="0" fontId="39" fillId="0" borderId="69" applyNumberFormat="0" applyFill="0" applyAlignment="0" applyProtection="0"/>
    <xf numFmtId="0" fontId="20" fillId="12" borderId="66" applyNumberFormat="0" applyAlignment="0" applyProtection="0"/>
    <xf numFmtId="0" fontId="36" fillId="12" borderId="68" applyNumberFormat="0" applyAlignment="0" applyProtection="0"/>
    <xf numFmtId="0" fontId="36" fillId="20" borderId="68" applyNumberFormat="0" applyAlignment="0" applyProtection="0"/>
    <xf numFmtId="0" fontId="3" fillId="16" borderId="67" applyNumberFormat="0" applyFont="0" applyAlignment="0" applyProtection="0"/>
    <xf numFmtId="0" fontId="39" fillId="0" borderId="69" applyNumberFormat="0" applyFill="0" applyAlignment="0" applyProtection="0"/>
    <xf numFmtId="0" fontId="39" fillId="0" borderId="70" applyNumberFormat="0" applyFill="0" applyAlignment="0" applyProtection="0"/>
    <xf numFmtId="0" fontId="36" fillId="20" borderId="68" applyNumberFormat="0" applyAlignment="0" applyProtection="0"/>
    <xf numFmtId="0" fontId="20" fillId="20" borderId="66" applyNumberFormat="0" applyAlignment="0" applyProtection="0"/>
    <xf numFmtId="0" fontId="33" fillId="14" borderId="66" applyNumberFormat="0" applyAlignment="0" applyProtection="0"/>
    <xf numFmtId="0" fontId="3" fillId="16" borderId="67" applyNumberFormat="0" applyFont="0" applyAlignment="0" applyProtection="0"/>
    <xf numFmtId="0" fontId="36" fillId="20" borderId="68" applyNumberFormat="0" applyAlignment="0" applyProtection="0"/>
    <xf numFmtId="0" fontId="39" fillId="0" borderId="70" applyNumberFormat="0" applyFill="0" applyAlignment="0" applyProtection="0"/>
    <xf numFmtId="0" fontId="50" fillId="0" borderId="0" applyNumberFormat="0" applyFill="0" applyBorder="0" applyAlignment="0" applyProtection="0"/>
  </cellStyleXfs>
  <cellXfs count="198">
    <xf numFmtId="0" fontId="0" fillId="0" borderId="0" xfId="0"/>
    <xf numFmtId="0" fontId="9" fillId="0" borderId="0" xfId="2" applyFont="1" applyAlignment="1">
      <alignment horizontal="right" vertical="center"/>
    </xf>
    <xf numFmtId="0" fontId="9" fillId="0" borderId="2" xfId="2" applyFont="1" applyBorder="1" applyAlignment="1">
      <alignment horizontal="left" vertical="center"/>
    </xf>
    <xf numFmtId="0" fontId="10" fillId="0" borderId="0" xfId="2" applyFont="1" applyAlignment="1">
      <alignment horizontal="center" vertical="center"/>
    </xf>
    <xf numFmtId="0" fontId="11" fillId="0" borderId="0" xfId="2" applyFont="1" applyAlignment="1">
      <alignment vertical="center"/>
    </xf>
    <xf numFmtId="0" fontId="10" fillId="0" borderId="9" xfId="2" applyFont="1" applyBorder="1" applyAlignment="1">
      <alignment horizontal="left" vertical="center"/>
    </xf>
    <xf numFmtId="0" fontId="9" fillId="0" borderId="10" xfId="2" applyFont="1" applyBorder="1" applyAlignment="1">
      <alignment horizontal="center" vertical="center"/>
    </xf>
    <xf numFmtId="0" fontId="10" fillId="0" borderId="11" xfId="2" applyFont="1" applyBorder="1" applyAlignment="1">
      <alignment vertical="center"/>
    </xf>
    <xf numFmtId="0" fontId="12" fillId="9" borderId="1" xfId="2" applyFont="1" applyFill="1" applyBorder="1" applyAlignment="1">
      <alignment horizontal="center" vertical="center"/>
    </xf>
    <xf numFmtId="0" fontId="13" fillId="0" borderId="12" xfId="2" applyFont="1" applyBorder="1" applyAlignment="1">
      <alignment horizontal="center" vertical="center"/>
    </xf>
    <xf numFmtId="0" fontId="14" fillId="0" borderId="0" xfId="2" applyFont="1" applyAlignment="1">
      <alignment horizontal="center" vertical="center"/>
    </xf>
    <xf numFmtId="0" fontId="15" fillId="0" borderId="0" xfId="2" applyFont="1" applyAlignment="1">
      <alignment horizontal="center" vertical="center"/>
    </xf>
    <xf numFmtId="0" fontId="13" fillId="0" borderId="0" xfId="2" applyFont="1" applyAlignment="1">
      <alignment horizontal="center" vertical="center"/>
    </xf>
    <xf numFmtId="0" fontId="16" fillId="0" borderId="0" xfId="2" applyFont="1" applyAlignment="1">
      <alignment vertical="center"/>
    </xf>
    <xf numFmtId="1" fontId="16" fillId="0" borderId="3" xfId="2" applyNumberFormat="1" applyFont="1" applyBorder="1" applyAlignment="1">
      <alignment horizontal="center" vertical="center"/>
    </xf>
    <xf numFmtId="0" fontId="10" fillId="2" borderId="13" xfId="2" applyFont="1" applyFill="1" applyBorder="1" applyAlignment="1">
      <alignment vertical="center"/>
    </xf>
    <xf numFmtId="1" fontId="13" fillId="2" borderId="2" xfId="2" applyNumberFormat="1" applyFont="1" applyFill="1" applyBorder="1" applyAlignment="1">
      <alignment horizontal="center" vertical="center"/>
    </xf>
    <xf numFmtId="0" fontId="11" fillId="0" borderId="14" xfId="2" applyFont="1" applyBorder="1" applyAlignment="1">
      <alignment vertical="center"/>
    </xf>
    <xf numFmtId="1" fontId="16" fillId="0" borderId="15" xfId="2" applyNumberFormat="1" applyFont="1" applyBorder="1" applyAlignment="1">
      <alignment horizontal="center" vertical="center"/>
    </xf>
    <xf numFmtId="0" fontId="10" fillId="3" borderId="16" xfId="2" applyFont="1" applyFill="1" applyBorder="1" applyAlignment="1">
      <alignment vertical="center"/>
    </xf>
    <xf numFmtId="1" fontId="13" fillId="3" borderId="16" xfId="2" applyNumberFormat="1" applyFont="1" applyFill="1" applyBorder="1" applyAlignment="1">
      <alignment horizontal="center" vertical="center"/>
    </xf>
    <xf numFmtId="0" fontId="13" fillId="2" borderId="17" xfId="2" applyFont="1" applyFill="1" applyBorder="1" applyAlignment="1">
      <alignment horizontal="right" vertical="center"/>
    </xf>
    <xf numFmtId="1" fontId="13" fillId="2" borderId="18" xfId="2" applyNumberFormat="1" applyFont="1" applyFill="1" applyBorder="1" applyAlignment="1">
      <alignment horizontal="center" vertical="center"/>
    </xf>
    <xf numFmtId="0" fontId="13" fillId="0" borderId="3" xfId="2" applyFont="1" applyBorder="1" applyAlignment="1">
      <alignment horizontal="right" vertical="center"/>
    </xf>
    <xf numFmtId="0" fontId="13" fillId="0" borderId="0" xfId="2" applyFont="1" applyAlignment="1">
      <alignment vertical="center"/>
    </xf>
    <xf numFmtId="0" fontId="9" fillId="0" borderId="6" xfId="2" applyFont="1" applyBorder="1" applyAlignment="1">
      <alignment vertical="center"/>
    </xf>
    <xf numFmtId="0" fontId="12" fillId="9" borderId="19" xfId="2" applyFont="1" applyFill="1" applyBorder="1" applyAlignment="1">
      <alignment horizontal="center" vertical="center"/>
    </xf>
    <xf numFmtId="0" fontId="11" fillId="0" borderId="20" xfId="2" applyFont="1" applyBorder="1" applyAlignment="1">
      <alignment vertical="center"/>
    </xf>
    <xf numFmtId="0" fontId="11" fillId="0" borderId="21" xfId="2" applyFont="1" applyBorder="1" applyAlignment="1">
      <alignment vertical="center"/>
    </xf>
    <xf numFmtId="0" fontId="11" fillId="0" borderId="22" xfId="2" applyFont="1" applyBorder="1" applyAlignment="1">
      <alignment vertical="center"/>
    </xf>
    <xf numFmtId="9" fontId="13" fillId="0" borderId="0" xfId="2" applyNumberFormat="1" applyFont="1" applyAlignment="1">
      <alignment horizontal="center" vertical="center"/>
    </xf>
    <xf numFmtId="9" fontId="16" fillId="0" borderId="0" xfId="2" applyNumberFormat="1" applyFont="1" applyAlignment="1">
      <alignment vertical="center"/>
    </xf>
    <xf numFmtId="0" fontId="9" fillId="0" borderId="14" xfId="2" applyFont="1" applyBorder="1" applyAlignment="1">
      <alignment vertical="center"/>
    </xf>
    <xf numFmtId="0" fontId="13" fillId="3" borderId="23" xfId="2" applyFont="1" applyFill="1" applyBorder="1" applyAlignment="1">
      <alignment horizontal="left" vertical="center"/>
    </xf>
    <xf numFmtId="1" fontId="13" fillId="3" borderId="24" xfId="2" applyNumberFormat="1" applyFont="1" applyFill="1" applyBorder="1" applyAlignment="1">
      <alignment horizontal="center" vertical="center"/>
    </xf>
    <xf numFmtId="0" fontId="13" fillId="2" borderId="3" xfId="2" applyFont="1" applyFill="1" applyBorder="1" applyAlignment="1">
      <alignment horizontal="right" vertical="center"/>
    </xf>
    <xf numFmtId="1" fontId="13" fillId="2" borderId="3" xfId="2" applyNumberFormat="1" applyFont="1" applyFill="1" applyBorder="1" applyAlignment="1">
      <alignment horizontal="center" vertical="center"/>
    </xf>
    <xf numFmtId="1" fontId="10" fillId="0" borderId="2" xfId="2" applyNumberFormat="1" applyFont="1" applyBorder="1" applyAlignment="1">
      <alignment horizontal="center" vertical="center"/>
    </xf>
    <xf numFmtId="0" fontId="9" fillId="0" borderId="0" xfId="2" applyFont="1" applyAlignment="1">
      <alignment vertical="center"/>
    </xf>
    <xf numFmtId="0" fontId="12" fillId="9" borderId="25" xfId="2" applyFont="1" applyFill="1" applyBorder="1" applyAlignment="1">
      <alignment horizontal="center" vertical="center"/>
    </xf>
    <xf numFmtId="0" fontId="13" fillId="8" borderId="12" xfId="2" applyFont="1" applyFill="1" applyBorder="1" applyAlignment="1">
      <alignment horizontal="center" vertical="center"/>
    </xf>
    <xf numFmtId="0" fontId="11" fillId="0" borderId="26" xfId="2" applyFont="1" applyBorder="1" applyAlignment="1">
      <alignment vertical="center"/>
    </xf>
    <xf numFmtId="1" fontId="16" fillId="0" borderId="26" xfId="2" applyNumberFormat="1" applyFont="1" applyBorder="1" applyAlignment="1">
      <alignment horizontal="center" vertical="center"/>
    </xf>
    <xf numFmtId="0" fontId="11" fillId="0" borderId="27" xfId="2" applyFont="1" applyBorder="1" applyAlignment="1">
      <alignment vertical="center"/>
    </xf>
    <xf numFmtId="9" fontId="10" fillId="0" borderId="0" xfId="2" applyNumberFormat="1" applyFont="1" applyAlignment="1">
      <alignment horizontal="center" vertical="center"/>
    </xf>
    <xf numFmtId="9" fontId="11" fillId="0" borderId="0" xfId="2" applyNumberFormat="1" applyFont="1" applyAlignment="1">
      <alignment vertical="center"/>
    </xf>
    <xf numFmtId="0" fontId="11" fillId="2" borderId="27" xfId="2" applyFont="1" applyFill="1" applyBorder="1" applyAlignment="1">
      <alignment vertical="center"/>
    </xf>
    <xf numFmtId="1" fontId="16" fillId="0" borderId="27" xfId="2" applyNumberFormat="1" applyFont="1" applyBorder="1" applyAlignment="1">
      <alignment horizontal="center" vertical="center"/>
    </xf>
    <xf numFmtId="0" fontId="13" fillId="3" borderId="14" xfId="2" applyFont="1" applyFill="1" applyBorder="1" applyAlignment="1">
      <alignment horizontal="left" vertical="center"/>
    </xf>
    <xf numFmtId="1" fontId="13" fillId="3" borderId="27" xfId="2" applyNumberFormat="1" applyFont="1" applyFill="1" applyBorder="1" applyAlignment="1">
      <alignment horizontal="center" vertical="center"/>
    </xf>
    <xf numFmtId="0" fontId="10" fillId="0" borderId="0" xfId="2" applyFont="1" applyAlignment="1">
      <alignment vertical="center"/>
    </xf>
    <xf numFmtId="0" fontId="13" fillId="2" borderId="28" xfId="2" applyFont="1" applyFill="1" applyBorder="1" applyAlignment="1">
      <alignment horizontal="right" vertical="center"/>
    </xf>
    <xf numFmtId="1" fontId="10" fillId="2" borderId="2" xfId="2" applyNumberFormat="1" applyFont="1" applyFill="1" applyBorder="1" applyAlignment="1">
      <alignment horizontal="center" vertical="center"/>
    </xf>
    <xf numFmtId="0" fontId="9" fillId="0" borderId="0" xfId="2" applyFont="1" applyAlignment="1">
      <alignment horizontal="left" vertical="center"/>
    </xf>
    <xf numFmtId="0" fontId="12" fillId="9" borderId="19" xfId="2" applyFont="1" applyFill="1" applyBorder="1" applyAlignment="1">
      <alignment horizontal="center" vertical="center" wrapText="1"/>
    </xf>
    <xf numFmtId="0" fontId="11" fillId="0" borderId="21" xfId="2" applyFont="1" applyBorder="1" applyAlignment="1">
      <alignment vertical="center" wrapText="1"/>
    </xf>
    <xf numFmtId="0" fontId="13" fillId="0" borderId="0" xfId="2" applyFont="1" applyAlignment="1">
      <alignment horizontal="left" vertical="center"/>
    </xf>
    <xf numFmtId="0" fontId="12" fillId="11" borderId="19" xfId="2" applyFont="1" applyFill="1" applyBorder="1" applyAlignment="1">
      <alignment horizontal="center" vertical="center"/>
    </xf>
    <xf numFmtId="0" fontId="42" fillId="0" borderId="0" xfId="0" applyFont="1"/>
    <xf numFmtId="0" fontId="44" fillId="2" borderId="1" xfId="4" applyFont="1" applyFill="1" applyBorder="1" applyAlignment="1">
      <alignment horizontal="center" vertical="center"/>
    </xf>
    <xf numFmtId="49" fontId="4" fillId="2" borderId="1" xfId="1" applyFont="1" applyFill="1" applyBorder="1" applyAlignment="1">
      <alignment horizontal="center" vertical="center"/>
    </xf>
    <xf numFmtId="165" fontId="4" fillId="2" borderId="5" xfId="160" applyFont="1" applyFill="1" applyBorder="1" applyAlignment="1">
      <alignment horizontal="center" vertical="center"/>
    </xf>
    <xf numFmtId="0" fontId="44" fillId="2" borderId="42" xfId="4" applyFont="1" applyFill="1" applyBorder="1" applyAlignment="1">
      <alignment horizontal="center" vertical="center"/>
    </xf>
    <xf numFmtId="0" fontId="46" fillId="2" borderId="0" xfId="4" applyFont="1" applyFill="1" applyAlignment="1">
      <alignment horizontal="left" vertical="center"/>
    </xf>
    <xf numFmtId="0" fontId="47" fillId="0" borderId="0" xfId="0" applyFont="1"/>
    <xf numFmtId="0" fontId="42" fillId="0" borderId="6" xfId="0" applyFont="1" applyBorder="1"/>
    <xf numFmtId="165" fontId="42" fillId="0" borderId="6" xfId="160" applyFont="1" applyBorder="1" applyAlignment="1">
      <alignment horizontal="center"/>
    </xf>
    <xf numFmtId="0" fontId="42" fillId="0" borderId="8" xfId="0" applyFont="1" applyBorder="1"/>
    <xf numFmtId="0" fontId="48" fillId="0" borderId="1" xfId="0" applyFont="1" applyBorder="1"/>
    <xf numFmtId="0" fontId="42" fillId="0" borderId="2" xfId="0" applyFont="1" applyBorder="1"/>
    <xf numFmtId="0" fontId="49" fillId="0" borderId="1" xfId="0" applyFont="1" applyBorder="1"/>
    <xf numFmtId="0" fontId="49" fillId="0" borderId="6" xfId="0" applyFont="1" applyBorder="1"/>
    <xf numFmtId="0" fontId="42" fillId="0" borderId="7" xfId="0" applyFont="1" applyBorder="1"/>
    <xf numFmtId="0" fontId="49" fillId="0" borderId="0" xfId="0" applyFont="1"/>
    <xf numFmtId="0" fontId="10" fillId="0" borderId="71" xfId="2" applyFont="1" applyBorder="1" applyAlignment="1">
      <alignment horizontal="center" vertical="center"/>
    </xf>
    <xf numFmtId="0" fontId="11" fillId="0" borderId="71" xfId="2" applyFont="1" applyBorder="1" applyAlignment="1">
      <alignment vertical="center"/>
    </xf>
    <xf numFmtId="1" fontId="16" fillId="0" borderId="71" xfId="2" applyNumberFormat="1" applyFont="1" applyBorder="1" applyAlignment="1">
      <alignment horizontal="center" vertical="center"/>
    </xf>
    <xf numFmtId="0" fontId="13" fillId="7" borderId="72" xfId="2" applyFont="1" applyFill="1" applyBorder="1" applyAlignment="1">
      <alignment horizontal="right" vertical="center"/>
    </xf>
    <xf numFmtId="1" fontId="10" fillId="7" borderId="71" xfId="2" applyNumberFormat="1" applyFont="1" applyFill="1" applyBorder="1" applyAlignment="1">
      <alignment horizontal="center" vertical="center"/>
    </xf>
    <xf numFmtId="9" fontId="10" fillId="0" borderId="71" xfId="2" applyNumberFormat="1" applyFont="1" applyBorder="1" applyAlignment="1">
      <alignment horizontal="center" vertical="center"/>
    </xf>
    <xf numFmtId="0" fontId="13" fillId="0" borderId="71" xfId="2" applyFont="1" applyBorder="1" applyAlignment="1">
      <alignment horizontal="right" vertical="center"/>
    </xf>
    <xf numFmtId="1" fontId="10" fillId="0" borderId="71" xfId="2" applyNumberFormat="1" applyFont="1" applyBorder="1" applyAlignment="1">
      <alignment horizontal="center" vertical="center"/>
    </xf>
    <xf numFmtId="0" fontId="9" fillId="0" borderId="71" xfId="2" applyFont="1" applyBorder="1" applyAlignment="1">
      <alignment horizontal="right" vertical="center"/>
    </xf>
    <xf numFmtId="1" fontId="9" fillId="0" borderId="71" xfId="2" applyNumberFormat="1" applyFont="1" applyBorder="1" applyAlignment="1">
      <alignment horizontal="center" vertical="center"/>
    </xf>
    <xf numFmtId="0" fontId="13" fillId="10" borderId="71" xfId="2" applyFont="1" applyFill="1" applyBorder="1" applyAlignment="1">
      <alignment horizontal="right" vertical="center"/>
    </xf>
    <xf numFmtId="1" fontId="13" fillId="10" borderId="71" xfId="2" applyNumberFormat="1" applyFont="1" applyFill="1" applyBorder="1" applyAlignment="1">
      <alignment horizontal="center" vertical="center"/>
    </xf>
    <xf numFmtId="1" fontId="13" fillId="2" borderId="71" xfId="2" applyNumberFormat="1" applyFont="1" applyFill="1" applyBorder="1" applyAlignment="1">
      <alignment horizontal="center" vertical="center"/>
    </xf>
    <xf numFmtId="0" fontId="9" fillId="2" borderId="71" xfId="2" applyFont="1" applyFill="1" applyBorder="1" applyAlignment="1">
      <alignment horizontal="right" vertical="center"/>
    </xf>
    <xf numFmtId="1" fontId="9" fillId="2" borderId="71" xfId="2" applyNumberFormat="1" applyFont="1" applyFill="1" applyBorder="1" applyAlignment="1">
      <alignment horizontal="center" vertical="center"/>
    </xf>
    <xf numFmtId="1" fontId="13" fillId="6" borderId="71" xfId="2" applyNumberFormat="1" applyFont="1" applyFill="1" applyBorder="1" applyAlignment="1">
      <alignment horizontal="center" vertical="center"/>
    </xf>
    <xf numFmtId="0" fontId="13" fillId="2" borderId="72" xfId="2" applyFont="1" applyFill="1" applyBorder="1" applyAlignment="1">
      <alignment horizontal="right" vertical="center"/>
    </xf>
    <xf numFmtId="1" fontId="10" fillId="2" borderId="71" xfId="2" applyNumberFormat="1" applyFont="1" applyFill="1" applyBorder="1" applyAlignment="1">
      <alignment horizontal="center" vertical="center"/>
    </xf>
    <xf numFmtId="0" fontId="13" fillId="2" borderId="71" xfId="2" applyFont="1" applyFill="1" applyBorder="1" applyAlignment="1">
      <alignment horizontal="right" vertical="center"/>
    </xf>
    <xf numFmtId="9" fontId="10" fillId="2" borderId="71" xfId="2" applyNumberFormat="1" applyFont="1" applyFill="1" applyBorder="1" applyAlignment="1">
      <alignment horizontal="center" vertical="center"/>
    </xf>
    <xf numFmtId="49" fontId="43" fillId="4" borderId="72" xfId="1" applyFont="1" applyFill="1" applyBorder="1" applyAlignment="1">
      <alignment horizontal="center" vertical="center"/>
    </xf>
    <xf numFmtId="0" fontId="44" fillId="5" borderId="72" xfId="1" applyNumberFormat="1" applyFont="1" applyFill="1" applyBorder="1" applyAlignment="1">
      <alignment horizontal="center" vertical="center"/>
    </xf>
    <xf numFmtId="49" fontId="45" fillId="2" borderId="72" xfId="1" applyFont="1" applyFill="1" applyBorder="1" applyAlignment="1">
      <alignment horizontal="center" vertical="center"/>
    </xf>
    <xf numFmtId="166" fontId="45" fillId="2" borderId="71" xfId="1" applyNumberFormat="1" applyFont="1" applyFill="1" applyBorder="1" applyAlignment="1">
      <alignment vertical="center"/>
    </xf>
    <xf numFmtId="0" fontId="44" fillId="2" borderId="73" xfId="4" applyFont="1" applyFill="1" applyBorder="1" applyAlignment="1">
      <alignment horizontal="center" vertical="center"/>
    </xf>
    <xf numFmtId="49" fontId="4" fillId="2" borderId="73" xfId="1" applyFont="1" applyFill="1" applyBorder="1" applyAlignment="1">
      <alignment horizontal="center" vertical="center"/>
    </xf>
    <xf numFmtId="165" fontId="4" fillId="2" borderId="77" xfId="160" applyFont="1" applyFill="1" applyBorder="1" applyAlignment="1">
      <alignment horizontal="center" vertical="center"/>
    </xf>
    <xf numFmtId="0" fontId="4" fillId="2" borderId="72" xfId="4" applyFont="1" applyFill="1" applyBorder="1" applyAlignment="1">
      <alignment horizontal="center" vertical="center"/>
    </xf>
    <xf numFmtId="49" fontId="4" fillId="2" borderId="75" xfId="1" applyFont="1" applyFill="1" applyBorder="1" applyAlignment="1">
      <alignment vertical="center"/>
    </xf>
    <xf numFmtId="168" fontId="4" fillId="2" borderId="75" xfId="1" applyNumberFormat="1" applyFont="1" applyFill="1" applyBorder="1" applyAlignment="1">
      <alignment horizontal="center" vertical="center"/>
    </xf>
    <xf numFmtId="168" fontId="4" fillId="2" borderId="76" xfId="1" applyNumberFormat="1" applyFont="1" applyFill="1" applyBorder="1" applyAlignment="1">
      <alignment horizontal="center" vertical="center"/>
    </xf>
    <xf numFmtId="0" fontId="42" fillId="0" borderId="72" xfId="0" applyFont="1" applyBorder="1"/>
    <xf numFmtId="0" fontId="42" fillId="0" borderId="75" xfId="0" applyFont="1" applyBorder="1"/>
    <xf numFmtId="0" fontId="42" fillId="0" borderId="76" xfId="0" applyFont="1" applyBorder="1"/>
    <xf numFmtId="0" fontId="42" fillId="0" borderId="72" xfId="0" applyFont="1" applyBorder="1" applyAlignment="1">
      <alignment horizontal="center"/>
    </xf>
    <xf numFmtId="0" fontId="44" fillId="2" borderId="71" xfId="4" applyFont="1" applyFill="1" applyBorder="1" applyAlignment="1">
      <alignment horizontal="center" vertical="center"/>
    </xf>
    <xf numFmtId="49" fontId="4" fillId="2" borderId="71" xfId="1" applyFont="1" applyFill="1" applyBorder="1" applyAlignment="1">
      <alignment horizontal="center" vertical="center"/>
    </xf>
    <xf numFmtId="165" fontId="4" fillId="2" borderId="71" xfId="160" applyFont="1" applyFill="1" applyBorder="1" applyAlignment="1">
      <alignment horizontal="center" vertical="center"/>
    </xf>
    <xf numFmtId="49" fontId="51" fillId="2" borderId="0" xfId="1" applyFont="1" applyFill="1" applyAlignment="1">
      <alignment horizontal="center" vertical="center" wrapText="1"/>
    </xf>
    <xf numFmtId="49" fontId="51" fillId="2" borderId="0" xfId="1" applyFont="1" applyFill="1" applyAlignment="1">
      <alignment horizontal="center" vertical="center"/>
    </xf>
    <xf numFmtId="49" fontId="53" fillId="2" borderId="0" xfId="1" applyFont="1" applyFill="1" applyAlignment="1">
      <alignment horizontal="center" vertical="center"/>
    </xf>
    <xf numFmtId="166" fontId="16" fillId="2" borderId="0" xfId="1" applyNumberFormat="1" applyFont="1" applyFill="1" applyAlignment="1">
      <alignment horizontal="center" vertical="center"/>
    </xf>
    <xf numFmtId="166" fontId="16" fillId="2" borderId="0" xfId="1" applyNumberFormat="1" applyFont="1" applyFill="1" applyAlignment="1">
      <alignment horizontal="left" vertical="center"/>
    </xf>
    <xf numFmtId="166" fontId="16" fillId="2" borderId="2" xfId="1" applyNumberFormat="1" applyFont="1" applyFill="1" applyBorder="1" applyAlignment="1">
      <alignment horizontal="center" vertical="center"/>
    </xf>
    <xf numFmtId="166" fontId="16" fillId="2" borderId="7" xfId="1" applyNumberFormat="1" applyFont="1" applyFill="1" applyBorder="1" applyAlignment="1">
      <alignment horizontal="center" vertical="center"/>
    </xf>
    <xf numFmtId="166" fontId="16" fillId="2" borderId="7" xfId="1" applyNumberFormat="1" applyFont="1" applyFill="1" applyBorder="1" applyAlignment="1">
      <alignment horizontal="left" vertical="center"/>
    </xf>
    <xf numFmtId="166" fontId="16" fillId="2" borderId="8" xfId="1" applyNumberFormat="1" applyFont="1" applyFill="1" applyBorder="1" applyAlignment="1">
      <alignment horizontal="center" vertical="center"/>
    </xf>
    <xf numFmtId="49" fontId="16" fillId="2" borderId="0" xfId="1" applyFont="1" applyFill="1" applyAlignment="1">
      <alignment horizontal="center" vertical="center"/>
    </xf>
    <xf numFmtId="0" fontId="57" fillId="2" borderId="71" xfId="0" applyFont="1" applyFill="1" applyBorder="1" applyAlignment="1">
      <alignment horizontal="left" vertical="center"/>
    </xf>
    <xf numFmtId="0" fontId="57" fillId="2" borderId="76" xfId="1" applyNumberFormat="1" applyFont="1" applyFill="1" applyBorder="1" applyAlignment="1">
      <alignment horizontal="center" vertical="center"/>
    </xf>
    <xf numFmtId="0" fontId="57" fillId="2" borderId="71" xfId="1" applyNumberFormat="1" applyFont="1" applyFill="1" applyBorder="1" applyAlignment="1">
      <alignment horizontal="center" vertical="center"/>
    </xf>
    <xf numFmtId="49" fontId="57" fillId="40" borderId="71" xfId="1" applyFont="1" applyFill="1" applyBorder="1" applyAlignment="1">
      <alignment horizontal="left" vertical="center"/>
    </xf>
    <xf numFmtId="49" fontId="58" fillId="2" borderId="72" xfId="1" applyFont="1" applyFill="1" applyBorder="1" applyAlignment="1">
      <alignment horizontal="left" vertical="center"/>
    </xf>
    <xf numFmtId="164" fontId="59" fillId="0" borderId="78" xfId="0" applyNumberFormat="1" applyFont="1" applyBorder="1" applyAlignment="1">
      <alignment horizontal="center" vertical="center"/>
    </xf>
    <xf numFmtId="49" fontId="16" fillId="2" borderId="6" xfId="1" applyFont="1" applyFill="1" applyBorder="1" applyAlignment="1">
      <alignment horizontal="left" vertical="center" wrapText="1"/>
    </xf>
    <xf numFmtId="49" fontId="16" fillId="2" borderId="0" xfId="1" applyFont="1" applyFill="1" applyAlignment="1">
      <alignment horizontal="left" vertical="center" wrapText="1"/>
    </xf>
    <xf numFmtId="49" fontId="16" fillId="2" borderId="2" xfId="1" applyFont="1" applyFill="1" applyBorder="1" applyAlignment="1">
      <alignment horizontal="left" vertical="center" wrapText="1"/>
    </xf>
    <xf numFmtId="49" fontId="16" fillId="2" borderId="71" xfId="1" applyFont="1" applyFill="1" applyBorder="1" applyAlignment="1">
      <alignment horizontal="center" vertical="center" wrapText="1"/>
    </xf>
    <xf numFmtId="167" fontId="16" fillId="2" borderId="3" xfId="1" applyNumberFormat="1" applyFont="1" applyFill="1" applyBorder="1" applyAlignment="1">
      <alignment horizontal="center" vertical="center"/>
    </xf>
    <xf numFmtId="167" fontId="16" fillId="2" borderId="1" xfId="1" applyNumberFormat="1" applyFont="1" applyFill="1" applyBorder="1" applyAlignment="1">
      <alignment horizontal="center" vertical="center"/>
    </xf>
    <xf numFmtId="167" fontId="16" fillId="2" borderId="0" xfId="1" applyNumberFormat="1" applyFont="1" applyFill="1" applyAlignment="1">
      <alignment horizontal="center" vertical="center"/>
    </xf>
    <xf numFmtId="167" fontId="16" fillId="2" borderId="2" xfId="1" applyNumberFormat="1" applyFont="1" applyFill="1" applyBorder="1" applyAlignment="1">
      <alignment horizontal="center" vertical="center"/>
    </xf>
    <xf numFmtId="49" fontId="57" fillId="2" borderId="73" xfId="1" applyFont="1" applyFill="1" applyBorder="1" applyAlignment="1">
      <alignment horizontal="center" vertical="center" wrapText="1"/>
    </xf>
    <xf numFmtId="166" fontId="57" fillId="2" borderId="74" xfId="1" applyNumberFormat="1" applyFont="1" applyFill="1" applyBorder="1" applyAlignment="1">
      <alignment horizontal="center" vertical="center"/>
    </xf>
    <xf numFmtId="166" fontId="16" fillId="2" borderId="4" xfId="1" applyNumberFormat="1" applyFont="1" applyFill="1" applyBorder="1" applyAlignment="1">
      <alignment horizontal="center" vertical="center"/>
    </xf>
    <xf numFmtId="49" fontId="57" fillId="2" borderId="1" xfId="1" applyFont="1" applyFill="1" applyBorder="1" applyAlignment="1">
      <alignment horizontal="center" vertical="center" wrapText="1"/>
    </xf>
    <xf numFmtId="166" fontId="57" fillId="2" borderId="0" xfId="1" applyNumberFormat="1" applyFont="1" applyFill="1" applyAlignment="1">
      <alignment horizontal="center" vertical="center"/>
    </xf>
    <xf numFmtId="49" fontId="57" fillId="2" borderId="6" xfId="1" applyFont="1" applyFill="1" applyBorder="1" applyAlignment="1">
      <alignment horizontal="center" vertical="center" wrapText="1"/>
    </xf>
    <xf numFmtId="166" fontId="57" fillId="2" borderId="7" xfId="1" applyNumberFormat="1" applyFont="1" applyFill="1" applyBorder="1" applyAlignment="1">
      <alignment horizontal="center" vertical="center"/>
    </xf>
    <xf numFmtId="49" fontId="16" fillId="2" borderId="0" xfId="1" applyFont="1" applyFill="1" applyAlignment="1">
      <alignment horizontal="center" vertical="center" wrapText="1"/>
    </xf>
    <xf numFmtId="49" fontId="16" fillId="2" borderId="3" xfId="1" applyFont="1" applyFill="1" applyBorder="1" applyAlignment="1">
      <alignment horizontal="center" vertical="center" wrapText="1"/>
    </xf>
    <xf numFmtId="49" fontId="58" fillId="2" borderId="73" xfId="1" applyFont="1" applyFill="1" applyBorder="1" applyAlignment="1">
      <alignment horizontal="left" vertical="center"/>
    </xf>
    <xf numFmtId="164" fontId="59" fillId="0" borderId="82" xfId="0" applyNumberFormat="1" applyFont="1" applyBorder="1" applyAlignment="1">
      <alignment horizontal="center" vertical="center"/>
    </xf>
    <xf numFmtId="166" fontId="16" fillId="2" borderId="1" xfId="1" applyNumberFormat="1" applyFont="1" applyFill="1" applyBorder="1" applyAlignment="1">
      <alignment vertical="center"/>
    </xf>
    <xf numFmtId="49" fontId="16" fillId="2" borderId="1" xfId="1" applyFont="1" applyFill="1" applyBorder="1" applyAlignment="1">
      <alignment vertical="center"/>
    </xf>
    <xf numFmtId="166" fontId="16" fillId="2" borderId="6" xfId="1" applyNumberFormat="1" applyFont="1" applyFill="1" applyBorder="1" applyAlignment="1">
      <alignment vertical="center"/>
    </xf>
    <xf numFmtId="49" fontId="16" fillId="2" borderId="6" xfId="1" applyFont="1" applyFill="1" applyBorder="1" applyAlignment="1">
      <alignment horizontal="left" vertical="center" wrapText="1"/>
    </xf>
    <xf numFmtId="49" fontId="16" fillId="2" borderId="7" xfId="1" applyFont="1" applyFill="1" applyBorder="1" applyAlignment="1">
      <alignment horizontal="left" vertical="center" wrapText="1"/>
    </xf>
    <xf numFmtId="49" fontId="16" fillId="2" borderId="8" xfId="1" applyFont="1" applyFill="1" applyBorder="1" applyAlignment="1">
      <alignment horizontal="left" vertical="center" wrapText="1"/>
    </xf>
    <xf numFmtId="49" fontId="58" fillId="2" borderId="72" xfId="1" applyFont="1" applyFill="1" applyBorder="1" applyAlignment="1">
      <alignment horizontal="left" vertical="center" wrapText="1"/>
    </xf>
    <xf numFmtId="49" fontId="58" fillId="2" borderId="75" xfId="1" applyFont="1" applyFill="1" applyBorder="1" applyAlignment="1">
      <alignment horizontal="left" vertical="center" wrapText="1"/>
    </xf>
    <xf numFmtId="49" fontId="58" fillId="2" borderId="76" xfId="1" applyFont="1" applyFill="1" applyBorder="1" applyAlignment="1">
      <alignment horizontal="left" vertical="center" wrapText="1"/>
    </xf>
    <xf numFmtId="167" fontId="16" fillId="2" borderId="6" xfId="1" applyNumberFormat="1" applyFont="1" applyFill="1" applyBorder="1" applyAlignment="1">
      <alignment horizontal="left" vertical="center" wrapText="1"/>
    </xf>
    <xf numFmtId="167" fontId="16" fillId="2" borderId="7" xfId="1" applyNumberFormat="1" applyFont="1" applyFill="1" applyBorder="1" applyAlignment="1">
      <alignment horizontal="left" vertical="center" wrapText="1"/>
    </xf>
    <xf numFmtId="167" fontId="16" fillId="2" borderId="8" xfId="1" applyNumberFormat="1" applyFont="1" applyFill="1" applyBorder="1" applyAlignment="1">
      <alignment horizontal="left" vertical="center" wrapText="1"/>
    </xf>
    <xf numFmtId="167" fontId="16" fillId="2" borderId="79" xfId="1" applyNumberFormat="1" applyFont="1" applyFill="1" applyBorder="1" applyAlignment="1">
      <alignment horizontal="left" vertical="center" wrapText="1"/>
    </xf>
    <xf numFmtId="167" fontId="16" fillId="2" borderId="80" xfId="1" applyNumberFormat="1" applyFont="1" applyFill="1" applyBorder="1" applyAlignment="1">
      <alignment horizontal="left" vertical="center"/>
    </xf>
    <xf numFmtId="167" fontId="16" fillId="2" borderId="81" xfId="1" applyNumberFormat="1" applyFont="1" applyFill="1" applyBorder="1" applyAlignment="1">
      <alignment horizontal="left" vertical="center"/>
    </xf>
    <xf numFmtId="167" fontId="16" fillId="2" borderId="79" xfId="1" applyNumberFormat="1" applyFont="1" applyFill="1" applyBorder="1" applyAlignment="1">
      <alignment horizontal="left" vertical="center"/>
    </xf>
    <xf numFmtId="49" fontId="60" fillId="2" borderId="74" xfId="6098" applyNumberFormat="1" applyFont="1" applyFill="1" applyBorder="1" applyAlignment="1">
      <alignment horizontal="center" vertical="center" wrapText="1"/>
    </xf>
    <xf numFmtId="49" fontId="50" fillId="2" borderId="0" xfId="6098" applyNumberFormat="1" applyFill="1" applyBorder="1" applyAlignment="1">
      <alignment horizontal="center" vertical="center" wrapText="1"/>
    </xf>
    <xf numFmtId="49" fontId="60" fillId="2" borderId="0" xfId="6098" applyNumberFormat="1" applyFont="1" applyFill="1" applyBorder="1" applyAlignment="1">
      <alignment horizontal="center" vertical="center" wrapText="1"/>
    </xf>
    <xf numFmtId="49" fontId="60" fillId="2" borderId="7" xfId="6098" applyNumberFormat="1" applyFont="1" applyFill="1" applyBorder="1" applyAlignment="1">
      <alignment horizontal="center" vertical="center" wrapText="1"/>
    </xf>
    <xf numFmtId="166" fontId="52" fillId="42" borderId="72" xfId="1" applyNumberFormat="1" applyFont="1" applyFill="1" applyBorder="1" applyAlignment="1">
      <alignment horizontal="center" vertical="center"/>
    </xf>
    <xf numFmtId="166" fontId="52" fillId="42" borderId="75" xfId="1" applyNumberFormat="1" applyFont="1" applyFill="1" applyBorder="1" applyAlignment="1">
      <alignment horizontal="center" vertical="center"/>
    </xf>
    <xf numFmtId="166" fontId="52" fillId="42" borderId="76" xfId="1" applyNumberFormat="1" applyFont="1" applyFill="1" applyBorder="1" applyAlignment="1">
      <alignment horizontal="center" vertical="center"/>
    </xf>
    <xf numFmtId="49" fontId="52" fillId="39" borderId="72" xfId="1" applyFont="1" applyFill="1" applyBorder="1" applyAlignment="1">
      <alignment horizontal="center" vertical="center"/>
    </xf>
    <xf numFmtId="49" fontId="52" fillId="39" borderId="75" xfId="1" applyFont="1" applyFill="1" applyBorder="1" applyAlignment="1">
      <alignment horizontal="center" vertical="center"/>
    </xf>
    <xf numFmtId="49" fontId="52" fillId="39" borderId="76" xfId="1" applyFont="1" applyFill="1" applyBorder="1" applyAlignment="1">
      <alignment horizontal="center" vertical="center"/>
    </xf>
    <xf numFmtId="49" fontId="56" fillId="2" borderId="76" xfId="1" applyFont="1" applyFill="1" applyBorder="1" applyAlignment="1">
      <alignment horizontal="center" vertical="center" wrapText="1"/>
    </xf>
    <xf numFmtId="49" fontId="56" fillId="2" borderId="71" xfId="1" applyFont="1" applyFill="1" applyBorder="1" applyAlignment="1">
      <alignment horizontal="center" vertical="center" wrapText="1"/>
    </xf>
    <xf numFmtId="49" fontId="54" fillId="41" borderId="1" xfId="1" applyFont="1" applyFill="1" applyBorder="1" applyAlignment="1">
      <alignment horizontal="center" vertical="center"/>
    </xf>
    <xf numFmtId="49" fontId="54" fillId="41" borderId="0" xfId="1" applyFont="1" applyFill="1" applyAlignment="1">
      <alignment horizontal="center" vertical="center"/>
    </xf>
    <xf numFmtId="49" fontId="54" fillId="41" borderId="2" xfId="1" applyFont="1" applyFill="1" applyBorder="1" applyAlignment="1">
      <alignment horizontal="center" vertical="center"/>
    </xf>
    <xf numFmtId="49" fontId="55" fillId="38" borderId="6" xfId="1" applyFont="1" applyFill="1" applyBorder="1" applyAlignment="1">
      <alignment horizontal="center" vertical="center"/>
    </xf>
    <xf numFmtId="49" fontId="55" fillId="38" borderId="7" xfId="1" applyFont="1" applyFill="1" applyBorder="1" applyAlignment="1">
      <alignment horizontal="center" vertical="center"/>
    </xf>
    <xf numFmtId="49" fontId="55" fillId="38" borderId="8" xfId="1" applyFont="1" applyFill="1" applyBorder="1" applyAlignment="1">
      <alignment horizontal="center" vertical="center"/>
    </xf>
    <xf numFmtId="49" fontId="55" fillId="2" borderId="77" xfId="1" applyFont="1" applyFill="1" applyBorder="1" applyAlignment="1">
      <alignment horizontal="left" vertical="center" wrapText="1"/>
    </xf>
    <xf numFmtId="49" fontId="55" fillId="2" borderId="3" xfId="1" applyFont="1" applyFill="1" applyBorder="1" applyAlignment="1">
      <alignment horizontal="left" vertical="center" wrapText="1"/>
    </xf>
    <xf numFmtId="0" fontId="46" fillId="2" borderId="6" xfId="4" applyFont="1" applyFill="1" applyBorder="1" applyAlignment="1">
      <alignment horizontal="left" vertical="center"/>
    </xf>
    <xf numFmtId="0" fontId="46" fillId="2" borderId="7" xfId="4" applyFont="1" applyFill="1" applyBorder="1" applyAlignment="1">
      <alignment horizontal="left" vertical="center"/>
    </xf>
    <xf numFmtId="0" fontId="46" fillId="2" borderId="8" xfId="4" applyFont="1" applyFill="1" applyBorder="1" applyAlignment="1">
      <alignment horizontal="left" vertical="center"/>
    </xf>
    <xf numFmtId="0" fontId="46" fillId="2" borderId="1" xfId="4" applyFont="1" applyFill="1" applyBorder="1" applyAlignment="1">
      <alignment horizontal="left" vertical="center"/>
    </xf>
    <xf numFmtId="0" fontId="46" fillId="2" borderId="0" xfId="4" applyFont="1" applyFill="1" applyAlignment="1">
      <alignment horizontal="left" vertical="center"/>
    </xf>
    <xf numFmtId="0" fontId="46" fillId="2" borderId="2" xfId="4" applyFont="1" applyFill="1" applyBorder="1" applyAlignment="1">
      <alignment horizontal="left" vertical="center"/>
    </xf>
    <xf numFmtId="0" fontId="46" fillId="2" borderId="73" xfId="4" applyFont="1" applyFill="1" applyBorder="1" applyAlignment="1">
      <alignment horizontal="left" vertical="center"/>
    </xf>
    <xf numFmtId="0" fontId="46" fillId="2" borderId="74" xfId="4" applyFont="1" applyFill="1" applyBorder="1" applyAlignment="1">
      <alignment horizontal="left" vertical="center"/>
    </xf>
    <xf numFmtId="0" fontId="46" fillId="2" borderId="4" xfId="4" applyFont="1" applyFill="1" applyBorder="1" applyAlignment="1">
      <alignment horizontal="left" vertical="center"/>
    </xf>
    <xf numFmtId="49" fontId="44" fillId="2" borderId="75" xfId="1" applyFont="1" applyFill="1" applyBorder="1" applyAlignment="1">
      <alignment horizontal="center" vertical="center"/>
    </xf>
    <xf numFmtId="49" fontId="44" fillId="2" borderId="76" xfId="1" applyFont="1" applyFill="1" applyBorder="1" applyAlignment="1">
      <alignment horizontal="center" vertical="center"/>
    </xf>
    <xf numFmtId="0" fontId="46" fillId="2" borderId="72" xfId="4" applyFont="1" applyFill="1" applyBorder="1" applyAlignment="1">
      <alignment horizontal="left" vertical="center"/>
    </xf>
    <xf numFmtId="0" fontId="46" fillId="2" borderId="75" xfId="4" applyFont="1" applyFill="1" applyBorder="1" applyAlignment="1">
      <alignment horizontal="left" vertical="center"/>
    </xf>
    <xf numFmtId="0" fontId="46" fillId="2" borderId="76" xfId="4" applyFont="1" applyFill="1" applyBorder="1" applyAlignment="1">
      <alignment horizontal="left" vertical="center"/>
    </xf>
    <xf numFmtId="0" fontId="41" fillId="0" borderId="7" xfId="0" applyFont="1" applyBorder="1" applyAlignment="1">
      <alignment horizontal="center"/>
    </xf>
  </cellXfs>
  <cellStyles count="6099">
    <cellStyle name="20% - Accent1 1" xfId="9"/>
    <cellStyle name="20% - Accent1 1 2" xfId="10"/>
    <cellStyle name="20% - Accent1 2" xfId="11"/>
    <cellStyle name="20% - Accent1 2 2" xfId="12"/>
    <cellStyle name="20% - Accent2 1" xfId="13"/>
    <cellStyle name="20% - Accent2 1 2" xfId="14"/>
    <cellStyle name="20% - Accent2 2" xfId="15"/>
    <cellStyle name="20% - Accent2 2 2" xfId="16"/>
    <cellStyle name="20% - Accent3 1" xfId="17"/>
    <cellStyle name="20% - Accent3 1 2" xfId="18"/>
    <cellStyle name="20% - Accent3 2" xfId="19"/>
    <cellStyle name="20% - Accent3 2 2" xfId="20"/>
    <cellStyle name="20% - Accent4 1" xfId="21"/>
    <cellStyle name="20% - Accent4 1 2" xfId="22"/>
    <cellStyle name="20% - Accent4 2" xfId="23"/>
    <cellStyle name="20% - Accent4 2 2" xfId="24"/>
    <cellStyle name="20% - Accent5 1" xfId="25"/>
    <cellStyle name="20% - Accent5 1 2" xfId="26"/>
    <cellStyle name="20% - Accent5 2" xfId="27"/>
    <cellStyle name="20% - Accent5 2 2" xfId="28"/>
    <cellStyle name="20% - Accent6 1" xfId="29"/>
    <cellStyle name="20% - Accent6 1 2" xfId="30"/>
    <cellStyle name="20% - Accent6 2" xfId="31"/>
    <cellStyle name="20% - Accent6 2 2" xfId="32"/>
    <cellStyle name="40% - Accent1 1" xfId="33"/>
    <cellStyle name="40% - Accent1 1 2" xfId="34"/>
    <cellStyle name="40% - Accent1 2" xfId="35"/>
    <cellStyle name="40% - Accent1 2 2" xfId="36"/>
    <cellStyle name="40% - Accent2 1" xfId="37"/>
    <cellStyle name="40% - Accent2 1 2" xfId="38"/>
    <cellStyle name="40% - Accent2 2" xfId="39"/>
    <cellStyle name="40% - Accent2 2 2" xfId="40"/>
    <cellStyle name="40% - Accent3 1" xfId="41"/>
    <cellStyle name="40% - Accent3 1 2" xfId="42"/>
    <cellStyle name="40% - Accent3 2" xfId="43"/>
    <cellStyle name="40% - Accent3 2 2" xfId="44"/>
    <cellStyle name="40% - Accent4 1" xfId="45"/>
    <cellStyle name="40% - Accent4 1 2" xfId="46"/>
    <cellStyle name="40% - Accent4 2" xfId="47"/>
    <cellStyle name="40% - Accent4 2 2" xfId="48"/>
    <cellStyle name="40% - Accent5 1" xfId="49"/>
    <cellStyle name="40% - Accent5 1 2" xfId="50"/>
    <cellStyle name="40% - Accent5 2" xfId="51"/>
    <cellStyle name="40% - Accent5 2 2" xfId="52"/>
    <cellStyle name="40% - Accent6 1" xfId="53"/>
    <cellStyle name="40% - Accent6 1 2" xfId="54"/>
    <cellStyle name="40% - Accent6 2" xfId="55"/>
    <cellStyle name="40% - Accent6 2 2" xfId="56"/>
    <cellStyle name="60% - Accent1 1" xfId="57"/>
    <cellStyle name="60% - Accent1 2" xfId="58"/>
    <cellStyle name="60% - Accent1 2 2" xfId="59"/>
    <cellStyle name="60% - Accent2 1" xfId="60"/>
    <cellStyle name="60% - Accent2 2" xfId="61"/>
    <cellStyle name="60% - Accent2 2 2" xfId="62"/>
    <cellStyle name="60% - Accent3 1" xfId="63"/>
    <cellStyle name="60% - Accent3 2" xfId="64"/>
    <cellStyle name="60% - Accent3 2 2" xfId="65"/>
    <cellStyle name="60% - Accent4 1" xfId="66"/>
    <cellStyle name="60% - Accent4 2" xfId="67"/>
    <cellStyle name="60% - Accent4 2 2" xfId="68"/>
    <cellStyle name="60% - Accent5 1" xfId="69"/>
    <cellStyle name="60% - Accent5 2" xfId="70"/>
    <cellStyle name="60% - Accent5 2 2" xfId="71"/>
    <cellStyle name="60% - Accent6 1" xfId="72"/>
    <cellStyle name="60% - Accent6 2" xfId="73"/>
    <cellStyle name="60% - Accent6 2 2" xfId="74"/>
    <cellStyle name="Accent1 1" xfId="75"/>
    <cellStyle name="Accent1 2" xfId="76"/>
    <cellStyle name="Accent1 2 2" xfId="77"/>
    <cellStyle name="Accent2 1" xfId="78"/>
    <cellStyle name="Accent2 2" xfId="79"/>
    <cellStyle name="Accent2 2 2" xfId="80"/>
    <cellStyle name="Accent3 1" xfId="81"/>
    <cellStyle name="Accent3 2" xfId="82"/>
    <cellStyle name="Accent3 2 2" xfId="83"/>
    <cellStyle name="Accent4 1" xfId="84"/>
    <cellStyle name="Accent4 2" xfId="85"/>
    <cellStyle name="Accent4 2 2" xfId="86"/>
    <cellStyle name="Accent5 1" xfId="87"/>
    <cellStyle name="Accent5 2" xfId="88"/>
    <cellStyle name="Accent5 2 2" xfId="89"/>
    <cellStyle name="Accent6 1" xfId="90"/>
    <cellStyle name="Accent6 2" xfId="91"/>
    <cellStyle name="Accent6 2 2" xfId="92"/>
    <cellStyle name="Bad 1" xfId="93"/>
    <cellStyle name="Bad 2" xfId="94"/>
    <cellStyle name="Bad 2 2" xfId="95"/>
    <cellStyle name="Calculation 1" xfId="96"/>
    <cellStyle name="Calculation 1 10" xfId="968"/>
    <cellStyle name="Calculation 1 10 2" xfId="2875"/>
    <cellStyle name="Calculation 1 10 3" xfId="4772"/>
    <cellStyle name="Calculation 1 11" xfId="1161"/>
    <cellStyle name="Calculation 1 11 2" xfId="3068"/>
    <cellStyle name="Calculation 1 11 3" xfId="4965"/>
    <cellStyle name="Calculation 1 12" xfId="1173"/>
    <cellStyle name="Calculation 1 12 2" xfId="3080"/>
    <cellStyle name="Calculation 1 12 3" xfId="4977"/>
    <cellStyle name="Calculation 1 13" xfId="1558"/>
    <cellStyle name="Calculation 1 13 2" xfId="3465"/>
    <cellStyle name="Calculation 1 13 3" xfId="5362"/>
    <cellStyle name="Calculation 1 14" xfId="1495"/>
    <cellStyle name="Calculation 1 14 2" xfId="3402"/>
    <cellStyle name="Calculation 1 14 3" xfId="5299"/>
    <cellStyle name="Calculation 1 15" xfId="1600"/>
    <cellStyle name="Calculation 1 15 2" xfId="3507"/>
    <cellStyle name="Calculation 1 15 3" xfId="5404"/>
    <cellStyle name="Calculation 1 2" xfId="297"/>
    <cellStyle name="Calculation 1 2 10" xfId="1205"/>
    <cellStyle name="Calculation 1 2 10 2" xfId="3112"/>
    <cellStyle name="Calculation 1 2 10 3" xfId="5009"/>
    <cellStyle name="Calculation 1 2 11" xfId="1551"/>
    <cellStyle name="Calculation 1 2 11 2" xfId="3458"/>
    <cellStyle name="Calculation 1 2 11 3" xfId="5355"/>
    <cellStyle name="Calculation 1 2 12" xfId="2022"/>
    <cellStyle name="Calculation 1 2 12 2" xfId="3929"/>
    <cellStyle name="Calculation 1 2 12 3" xfId="5826"/>
    <cellStyle name="Calculation 1 2 2" xfId="321"/>
    <cellStyle name="Calculation 1 2 2 10" xfId="1535"/>
    <cellStyle name="Calculation 1 2 2 10 2" xfId="3442"/>
    <cellStyle name="Calculation 1 2 2 10 3" xfId="5339"/>
    <cellStyle name="Calculation 1 2 2 11" xfId="2046"/>
    <cellStyle name="Calculation 1 2 2 11 2" xfId="3953"/>
    <cellStyle name="Calculation 1 2 2 11 3" xfId="5850"/>
    <cellStyle name="Calculation 1 2 2 12" xfId="205"/>
    <cellStyle name="Calculation 1 2 2 2" xfId="398"/>
    <cellStyle name="Calculation 1 2 2 2 10" xfId="4202"/>
    <cellStyle name="Calculation 1 2 2 2 2" xfId="551"/>
    <cellStyle name="Calculation 1 2 2 2 2 2" xfId="1452"/>
    <cellStyle name="Calculation 1 2 2 2 2 2 2" xfId="3359"/>
    <cellStyle name="Calculation 1 2 2 2 2 2 3" xfId="5256"/>
    <cellStyle name="Calculation 1 2 2 2 2 3" xfId="1779"/>
    <cellStyle name="Calculation 1 2 2 2 2 3 2" xfId="3686"/>
    <cellStyle name="Calculation 1 2 2 2 2 3 3" xfId="5583"/>
    <cellStyle name="Calculation 1 2 2 2 2 4" xfId="1973"/>
    <cellStyle name="Calculation 1 2 2 2 2 4 2" xfId="3880"/>
    <cellStyle name="Calculation 1 2 2 2 2 4 3" xfId="5777"/>
    <cellStyle name="Calculation 1 2 2 2 2 5" xfId="2282"/>
    <cellStyle name="Calculation 1 2 2 2 2 5 2" xfId="4189"/>
    <cellStyle name="Calculation 1 2 2 2 2 5 3" xfId="6086"/>
    <cellStyle name="Calculation 1 2 2 2 2 6" xfId="2458"/>
    <cellStyle name="Calculation 1 2 2 2 2 7" xfId="4355"/>
    <cellStyle name="Calculation 1 2 2 2 3" xfId="691"/>
    <cellStyle name="Calculation 1 2 2 2 3 2" xfId="2598"/>
    <cellStyle name="Calculation 1 2 2 2 3 3" xfId="4495"/>
    <cellStyle name="Calculation 1 2 2 2 4" xfId="838"/>
    <cellStyle name="Calculation 1 2 2 2 4 2" xfId="2745"/>
    <cellStyle name="Calculation 1 2 2 2 4 3" xfId="4642"/>
    <cellStyle name="Calculation 1 2 2 2 5" xfId="961"/>
    <cellStyle name="Calculation 1 2 2 2 5 2" xfId="2868"/>
    <cellStyle name="Calculation 1 2 2 2 5 3" xfId="4765"/>
    <cellStyle name="Calculation 1 2 2 2 6" xfId="1293"/>
    <cellStyle name="Calculation 1 2 2 2 6 2" xfId="3200"/>
    <cellStyle name="Calculation 1 2 2 2 6 3" xfId="5097"/>
    <cellStyle name="Calculation 1 2 2 2 7" xfId="1626"/>
    <cellStyle name="Calculation 1 2 2 2 7 2" xfId="3533"/>
    <cellStyle name="Calculation 1 2 2 2 7 3" xfId="5430"/>
    <cellStyle name="Calculation 1 2 2 2 8" xfId="1814"/>
    <cellStyle name="Calculation 1 2 2 2 8 2" xfId="3721"/>
    <cellStyle name="Calculation 1 2 2 2 8 3" xfId="5618"/>
    <cellStyle name="Calculation 1 2 2 2 9" xfId="2123"/>
    <cellStyle name="Calculation 1 2 2 2 9 2" xfId="4030"/>
    <cellStyle name="Calculation 1 2 2 2 9 3" xfId="5927"/>
    <cellStyle name="Calculation 1 2 2 3" xfId="474"/>
    <cellStyle name="Calculation 1 2 2 3 2" xfId="1375"/>
    <cellStyle name="Calculation 1 2 2 3 2 2" xfId="3282"/>
    <cellStyle name="Calculation 1 2 2 3 2 3" xfId="5179"/>
    <cellStyle name="Calculation 1 2 2 3 3" xfId="1702"/>
    <cellStyle name="Calculation 1 2 2 3 3 2" xfId="3609"/>
    <cellStyle name="Calculation 1 2 2 3 3 3" xfId="5506"/>
    <cellStyle name="Calculation 1 2 2 3 4" xfId="1896"/>
    <cellStyle name="Calculation 1 2 2 3 4 2" xfId="3803"/>
    <cellStyle name="Calculation 1 2 2 3 4 3" xfId="5700"/>
    <cellStyle name="Calculation 1 2 2 3 5" xfId="2205"/>
    <cellStyle name="Calculation 1 2 2 3 5 2" xfId="4112"/>
    <cellStyle name="Calculation 1 2 2 3 5 3" xfId="6009"/>
    <cellStyle name="Calculation 1 2 2 3 6" xfId="2381"/>
    <cellStyle name="Calculation 1 2 2 3 7" xfId="4278"/>
    <cellStyle name="Calculation 1 2 2 4" xfId="619"/>
    <cellStyle name="Calculation 1 2 2 4 2" xfId="2526"/>
    <cellStyle name="Calculation 1 2 2 4 3" xfId="4423"/>
    <cellStyle name="Calculation 1 2 2 5" xfId="777"/>
    <cellStyle name="Calculation 1 2 2 5 2" xfId="2684"/>
    <cellStyle name="Calculation 1 2 2 5 3" xfId="4581"/>
    <cellStyle name="Calculation 1 2 2 6" xfId="884"/>
    <cellStyle name="Calculation 1 2 2 6 2" xfId="2791"/>
    <cellStyle name="Calculation 1 2 2 6 3" xfId="4688"/>
    <cellStyle name="Calculation 1 2 2 7" xfId="1033"/>
    <cellStyle name="Calculation 1 2 2 7 2" xfId="2940"/>
    <cellStyle name="Calculation 1 2 2 7 3" xfId="4837"/>
    <cellStyle name="Calculation 1 2 2 8" xfId="1118"/>
    <cellStyle name="Calculation 1 2 2 8 2" xfId="3025"/>
    <cellStyle name="Calculation 1 2 2 8 3" xfId="4922"/>
    <cellStyle name="Calculation 1 2 2 9" xfId="1223"/>
    <cellStyle name="Calculation 1 2 2 9 2" xfId="3130"/>
    <cellStyle name="Calculation 1 2 2 9 3" xfId="5027"/>
    <cellStyle name="Calculation 1 2 3" xfId="349"/>
    <cellStyle name="Calculation 1 2 3 10" xfId="2074"/>
    <cellStyle name="Calculation 1 2 3 10 2" xfId="3981"/>
    <cellStyle name="Calculation 1 2 3 10 3" xfId="5878"/>
    <cellStyle name="Calculation 1 2 3 11" xfId="172"/>
    <cellStyle name="Calculation 1 2 3 2" xfId="502"/>
    <cellStyle name="Calculation 1 2 3 2 2" xfId="1403"/>
    <cellStyle name="Calculation 1 2 3 2 2 2" xfId="3310"/>
    <cellStyle name="Calculation 1 2 3 2 2 3" xfId="5207"/>
    <cellStyle name="Calculation 1 2 3 2 3" xfId="1730"/>
    <cellStyle name="Calculation 1 2 3 2 3 2" xfId="3637"/>
    <cellStyle name="Calculation 1 2 3 2 3 3" xfId="5534"/>
    <cellStyle name="Calculation 1 2 3 2 4" xfId="1924"/>
    <cellStyle name="Calculation 1 2 3 2 4 2" xfId="3831"/>
    <cellStyle name="Calculation 1 2 3 2 4 3" xfId="5728"/>
    <cellStyle name="Calculation 1 2 3 2 5" xfId="2233"/>
    <cellStyle name="Calculation 1 2 3 2 5 2" xfId="4140"/>
    <cellStyle name="Calculation 1 2 3 2 5 3" xfId="6037"/>
    <cellStyle name="Calculation 1 2 3 2 6" xfId="2409"/>
    <cellStyle name="Calculation 1 2 3 2 7" xfId="4306"/>
    <cellStyle name="Calculation 1 2 3 3" xfId="647"/>
    <cellStyle name="Calculation 1 2 3 3 2" xfId="2554"/>
    <cellStyle name="Calculation 1 2 3 3 3" xfId="4451"/>
    <cellStyle name="Calculation 1 2 3 4" xfId="799"/>
    <cellStyle name="Calculation 1 2 3 4 2" xfId="2706"/>
    <cellStyle name="Calculation 1 2 3 4 3" xfId="4603"/>
    <cellStyle name="Calculation 1 2 3 5" xfId="912"/>
    <cellStyle name="Calculation 1 2 3 5 2" xfId="2819"/>
    <cellStyle name="Calculation 1 2 3 5 3" xfId="4716"/>
    <cellStyle name="Calculation 1 2 3 6" xfId="1061"/>
    <cellStyle name="Calculation 1 2 3 6 2" xfId="2968"/>
    <cellStyle name="Calculation 1 2 3 6 3" xfId="4865"/>
    <cellStyle name="Calculation 1 2 3 7" xfId="1097"/>
    <cellStyle name="Calculation 1 2 3 7 2" xfId="3004"/>
    <cellStyle name="Calculation 1 2 3 7 3" xfId="4901"/>
    <cellStyle name="Calculation 1 2 3 8" xfId="1245"/>
    <cellStyle name="Calculation 1 2 3 8 2" xfId="3152"/>
    <cellStyle name="Calculation 1 2 3 8 3" xfId="5049"/>
    <cellStyle name="Calculation 1 2 3 9" xfId="1515"/>
    <cellStyle name="Calculation 1 2 3 9 2" xfId="3422"/>
    <cellStyle name="Calculation 1 2 3 9 3" xfId="5319"/>
    <cellStyle name="Calculation 1 2 4" xfId="450"/>
    <cellStyle name="Calculation 1 2 4 2" xfId="1351"/>
    <cellStyle name="Calculation 1 2 4 2 2" xfId="3258"/>
    <cellStyle name="Calculation 1 2 4 2 3" xfId="5155"/>
    <cellStyle name="Calculation 1 2 4 3" xfId="1678"/>
    <cellStyle name="Calculation 1 2 4 3 2" xfId="3585"/>
    <cellStyle name="Calculation 1 2 4 3 3" xfId="5482"/>
    <cellStyle name="Calculation 1 2 4 4" xfId="1872"/>
    <cellStyle name="Calculation 1 2 4 4 2" xfId="3779"/>
    <cellStyle name="Calculation 1 2 4 4 3" xfId="5676"/>
    <cellStyle name="Calculation 1 2 4 5" xfId="2181"/>
    <cellStyle name="Calculation 1 2 4 5 2" xfId="4088"/>
    <cellStyle name="Calculation 1 2 4 5 3" xfId="5985"/>
    <cellStyle name="Calculation 1 2 4 6" xfId="2357"/>
    <cellStyle name="Calculation 1 2 4 7" xfId="4254"/>
    <cellStyle name="Calculation 1 2 5" xfId="595"/>
    <cellStyle name="Calculation 1 2 5 2" xfId="2502"/>
    <cellStyle name="Calculation 1 2 5 3" xfId="4399"/>
    <cellStyle name="Calculation 1 2 6" xfId="759"/>
    <cellStyle name="Calculation 1 2 6 2" xfId="2666"/>
    <cellStyle name="Calculation 1 2 6 3" xfId="4563"/>
    <cellStyle name="Calculation 1 2 7" xfId="860"/>
    <cellStyle name="Calculation 1 2 7 2" xfId="2767"/>
    <cellStyle name="Calculation 1 2 7 3" xfId="4664"/>
    <cellStyle name="Calculation 1 2 8" xfId="1009"/>
    <cellStyle name="Calculation 1 2 8 2" xfId="2916"/>
    <cellStyle name="Calculation 1 2 8 3" xfId="4813"/>
    <cellStyle name="Calculation 1 2 9" xfId="1135"/>
    <cellStyle name="Calculation 1 2 9 2" xfId="3042"/>
    <cellStyle name="Calculation 1 2 9 3" xfId="4939"/>
    <cellStyle name="Calculation 1 3" xfId="273"/>
    <cellStyle name="Calculation 1 3 10" xfId="1560"/>
    <cellStyle name="Calculation 1 3 10 2" xfId="3467"/>
    <cellStyle name="Calculation 1 3 10 3" xfId="5364"/>
    <cellStyle name="Calculation 1 3 11" xfId="1998"/>
    <cellStyle name="Calculation 1 3 11 2" xfId="3905"/>
    <cellStyle name="Calculation 1 3 11 3" xfId="5802"/>
    <cellStyle name="Calculation 1 3 2" xfId="367"/>
    <cellStyle name="Calculation 1 3 2 10" xfId="226"/>
    <cellStyle name="Calculation 1 3 2 2" xfId="520"/>
    <cellStyle name="Calculation 1 3 2 2 2" xfId="1421"/>
    <cellStyle name="Calculation 1 3 2 2 2 2" xfId="3328"/>
    <cellStyle name="Calculation 1 3 2 2 2 3" xfId="5225"/>
    <cellStyle name="Calculation 1 3 2 2 3" xfId="1748"/>
    <cellStyle name="Calculation 1 3 2 2 3 2" xfId="3655"/>
    <cellStyle name="Calculation 1 3 2 2 3 3" xfId="5552"/>
    <cellStyle name="Calculation 1 3 2 2 4" xfId="1942"/>
    <cellStyle name="Calculation 1 3 2 2 4 2" xfId="3849"/>
    <cellStyle name="Calculation 1 3 2 2 4 3" xfId="5746"/>
    <cellStyle name="Calculation 1 3 2 2 5" xfId="2251"/>
    <cellStyle name="Calculation 1 3 2 2 5 2" xfId="4158"/>
    <cellStyle name="Calculation 1 3 2 2 5 3" xfId="6055"/>
    <cellStyle name="Calculation 1 3 2 2 6" xfId="2427"/>
    <cellStyle name="Calculation 1 3 2 2 7" xfId="4324"/>
    <cellStyle name="Calculation 1 3 2 3" xfId="660"/>
    <cellStyle name="Calculation 1 3 2 3 2" xfId="2567"/>
    <cellStyle name="Calculation 1 3 2 3 3" xfId="4464"/>
    <cellStyle name="Calculation 1 3 2 4" xfId="815"/>
    <cellStyle name="Calculation 1 3 2 4 2" xfId="2722"/>
    <cellStyle name="Calculation 1 3 2 4 3" xfId="4619"/>
    <cellStyle name="Calculation 1 3 2 5" xfId="930"/>
    <cellStyle name="Calculation 1 3 2 5 2" xfId="2837"/>
    <cellStyle name="Calculation 1 3 2 5 3" xfId="4734"/>
    <cellStyle name="Calculation 1 3 2 6" xfId="1262"/>
    <cellStyle name="Calculation 1 3 2 6 2" xfId="3169"/>
    <cellStyle name="Calculation 1 3 2 6 3" xfId="5066"/>
    <cellStyle name="Calculation 1 3 2 7" xfId="1615"/>
    <cellStyle name="Calculation 1 3 2 7 2" xfId="3522"/>
    <cellStyle name="Calculation 1 3 2 7 3" xfId="5419"/>
    <cellStyle name="Calculation 1 3 2 8" xfId="1501"/>
    <cellStyle name="Calculation 1 3 2 8 2" xfId="3408"/>
    <cellStyle name="Calculation 1 3 2 8 3" xfId="5305"/>
    <cellStyle name="Calculation 1 3 2 9" xfId="2092"/>
    <cellStyle name="Calculation 1 3 2 9 2" xfId="3999"/>
    <cellStyle name="Calculation 1 3 2 9 3" xfId="5896"/>
    <cellStyle name="Calculation 1 3 3" xfId="426"/>
    <cellStyle name="Calculation 1 3 3 2" xfId="1327"/>
    <cellStyle name="Calculation 1 3 3 2 2" xfId="3234"/>
    <cellStyle name="Calculation 1 3 3 2 3" xfId="5131"/>
    <cellStyle name="Calculation 1 3 3 3" xfId="1654"/>
    <cellStyle name="Calculation 1 3 3 3 2" xfId="3561"/>
    <cellStyle name="Calculation 1 3 3 3 3" xfId="5458"/>
    <cellStyle name="Calculation 1 3 3 4" xfId="1848"/>
    <cellStyle name="Calculation 1 3 3 4 2" xfId="3755"/>
    <cellStyle name="Calculation 1 3 3 4 3" xfId="5652"/>
    <cellStyle name="Calculation 1 3 3 5" xfId="2157"/>
    <cellStyle name="Calculation 1 3 3 5 2" xfId="4064"/>
    <cellStyle name="Calculation 1 3 3 5 3" xfId="5961"/>
    <cellStyle name="Calculation 1 3 3 6" xfId="2333"/>
    <cellStyle name="Calculation 1 3 3 7" xfId="4230"/>
    <cellStyle name="Calculation 1 3 4" xfId="571"/>
    <cellStyle name="Calculation 1 3 4 2" xfId="2478"/>
    <cellStyle name="Calculation 1 3 4 3" xfId="4375"/>
    <cellStyle name="Calculation 1 3 5" xfId="740"/>
    <cellStyle name="Calculation 1 3 5 2" xfId="2647"/>
    <cellStyle name="Calculation 1 3 5 3" xfId="4544"/>
    <cellStyle name="Calculation 1 3 6" xfId="712"/>
    <cellStyle name="Calculation 1 3 6 2" xfId="2619"/>
    <cellStyle name="Calculation 1 3 6 3" xfId="4516"/>
    <cellStyle name="Calculation 1 3 7" xfId="985"/>
    <cellStyle name="Calculation 1 3 7 2" xfId="2892"/>
    <cellStyle name="Calculation 1 3 7 3" xfId="4789"/>
    <cellStyle name="Calculation 1 3 8" xfId="1151"/>
    <cellStyle name="Calculation 1 3 8 2" xfId="3058"/>
    <cellStyle name="Calculation 1 3 8 3" xfId="4955"/>
    <cellStyle name="Calculation 1 3 9" xfId="1186"/>
    <cellStyle name="Calculation 1 3 9 2" xfId="3093"/>
    <cellStyle name="Calculation 1 3 9 3" xfId="4990"/>
    <cellStyle name="Calculation 1 4" xfId="272"/>
    <cellStyle name="Calculation 1 4 10" xfId="1490"/>
    <cellStyle name="Calculation 1 4 10 2" xfId="3397"/>
    <cellStyle name="Calculation 1 4 10 3" xfId="5294"/>
    <cellStyle name="Calculation 1 4 11" xfId="1997"/>
    <cellStyle name="Calculation 1 4 11 2" xfId="3904"/>
    <cellStyle name="Calculation 1 4 11 3" xfId="5801"/>
    <cellStyle name="Calculation 1 4 12" xfId="243"/>
    <cellStyle name="Calculation 1 4 2" xfId="366"/>
    <cellStyle name="Calculation 1 4 2 10" xfId="258"/>
    <cellStyle name="Calculation 1 4 2 2" xfId="519"/>
    <cellStyle name="Calculation 1 4 2 2 2" xfId="1420"/>
    <cellStyle name="Calculation 1 4 2 2 2 2" xfId="3327"/>
    <cellStyle name="Calculation 1 4 2 2 2 3" xfId="5224"/>
    <cellStyle name="Calculation 1 4 2 2 3" xfId="1747"/>
    <cellStyle name="Calculation 1 4 2 2 3 2" xfId="3654"/>
    <cellStyle name="Calculation 1 4 2 2 3 3" xfId="5551"/>
    <cellStyle name="Calculation 1 4 2 2 4" xfId="1941"/>
    <cellStyle name="Calculation 1 4 2 2 4 2" xfId="3848"/>
    <cellStyle name="Calculation 1 4 2 2 4 3" xfId="5745"/>
    <cellStyle name="Calculation 1 4 2 2 5" xfId="2250"/>
    <cellStyle name="Calculation 1 4 2 2 5 2" xfId="4157"/>
    <cellStyle name="Calculation 1 4 2 2 5 3" xfId="6054"/>
    <cellStyle name="Calculation 1 4 2 2 6" xfId="2426"/>
    <cellStyle name="Calculation 1 4 2 2 7" xfId="4323"/>
    <cellStyle name="Calculation 1 4 2 3" xfId="659"/>
    <cellStyle name="Calculation 1 4 2 3 2" xfId="2566"/>
    <cellStyle name="Calculation 1 4 2 3 3" xfId="4463"/>
    <cellStyle name="Calculation 1 4 2 4" xfId="814"/>
    <cellStyle name="Calculation 1 4 2 4 2" xfId="2721"/>
    <cellStyle name="Calculation 1 4 2 4 3" xfId="4618"/>
    <cellStyle name="Calculation 1 4 2 5" xfId="929"/>
    <cellStyle name="Calculation 1 4 2 5 2" xfId="2836"/>
    <cellStyle name="Calculation 1 4 2 5 3" xfId="4733"/>
    <cellStyle name="Calculation 1 4 2 6" xfId="1261"/>
    <cellStyle name="Calculation 1 4 2 6 2" xfId="3168"/>
    <cellStyle name="Calculation 1 4 2 6 3" xfId="5065"/>
    <cellStyle name="Calculation 1 4 2 7" xfId="1614"/>
    <cellStyle name="Calculation 1 4 2 7 2" xfId="3521"/>
    <cellStyle name="Calculation 1 4 2 7 3" xfId="5418"/>
    <cellStyle name="Calculation 1 4 2 8" xfId="1502"/>
    <cellStyle name="Calculation 1 4 2 8 2" xfId="3409"/>
    <cellStyle name="Calculation 1 4 2 8 3" xfId="5306"/>
    <cellStyle name="Calculation 1 4 2 9" xfId="2091"/>
    <cellStyle name="Calculation 1 4 2 9 2" xfId="3998"/>
    <cellStyle name="Calculation 1 4 2 9 3" xfId="5895"/>
    <cellStyle name="Calculation 1 4 3" xfId="425"/>
    <cellStyle name="Calculation 1 4 3 2" xfId="1326"/>
    <cellStyle name="Calculation 1 4 3 2 2" xfId="3233"/>
    <cellStyle name="Calculation 1 4 3 2 3" xfId="5130"/>
    <cellStyle name="Calculation 1 4 3 3" xfId="1653"/>
    <cellStyle name="Calculation 1 4 3 3 2" xfId="3560"/>
    <cellStyle name="Calculation 1 4 3 3 3" xfId="5457"/>
    <cellStyle name="Calculation 1 4 3 4" xfId="1847"/>
    <cellStyle name="Calculation 1 4 3 4 2" xfId="3754"/>
    <cellStyle name="Calculation 1 4 3 4 3" xfId="5651"/>
    <cellStyle name="Calculation 1 4 3 5" xfId="2156"/>
    <cellStyle name="Calculation 1 4 3 5 2" xfId="4063"/>
    <cellStyle name="Calculation 1 4 3 5 3" xfId="5960"/>
    <cellStyle name="Calculation 1 4 3 6" xfId="2332"/>
    <cellStyle name="Calculation 1 4 3 7" xfId="4229"/>
    <cellStyle name="Calculation 1 4 4" xfId="570"/>
    <cellStyle name="Calculation 1 4 4 2" xfId="2477"/>
    <cellStyle name="Calculation 1 4 4 3" xfId="4374"/>
    <cellStyle name="Calculation 1 4 5" xfId="739"/>
    <cellStyle name="Calculation 1 4 5 2" xfId="2646"/>
    <cellStyle name="Calculation 1 4 5 3" xfId="4543"/>
    <cellStyle name="Calculation 1 4 6" xfId="713"/>
    <cellStyle name="Calculation 1 4 6 2" xfId="2620"/>
    <cellStyle name="Calculation 1 4 6 3" xfId="4517"/>
    <cellStyle name="Calculation 1 4 7" xfId="984"/>
    <cellStyle name="Calculation 1 4 7 2" xfId="2891"/>
    <cellStyle name="Calculation 1 4 7 3" xfId="4788"/>
    <cellStyle name="Calculation 1 4 8" xfId="1152"/>
    <cellStyle name="Calculation 1 4 8 2" xfId="3059"/>
    <cellStyle name="Calculation 1 4 8 3" xfId="4956"/>
    <cellStyle name="Calculation 1 4 9" xfId="1185"/>
    <cellStyle name="Calculation 1 4 9 2" xfId="3092"/>
    <cellStyle name="Calculation 1 4 9 3" xfId="4989"/>
    <cellStyle name="Calculation 1 5" xfId="328"/>
    <cellStyle name="Calculation 1 5 10" xfId="2053"/>
    <cellStyle name="Calculation 1 5 10 2" xfId="3960"/>
    <cellStyle name="Calculation 1 5 10 3" xfId="5857"/>
    <cellStyle name="Calculation 1 5 11" xfId="208"/>
    <cellStyle name="Calculation 1 5 2" xfId="481"/>
    <cellStyle name="Calculation 1 5 2 2" xfId="1382"/>
    <cellStyle name="Calculation 1 5 2 2 2" xfId="3289"/>
    <cellStyle name="Calculation 1 5 2 2 3" xfId="5186"/>
    <cellStyle name="Calculation 1 5 2 3" xfId="1709"/>
    <cellStyle name="Calculation 1 5 2 3 2" xfId="3616"/>
    <cellStyle name="Calculation 1 5 2 3 3" xfId="5513"/>
    <cellStyle name="Calculation 1 5 2 4" xfId="1903"/>
    <cellStyle name="Calculation 1 5 2 4 2" xfId="3810"/>
    <cellStyle name="Calculation 1 5 2 4 3" xfId="5707"/>
    <cellStyle name="Calculation 1 5 2 5" xfId="2212"/>
    <cellStyle name="Calculation 1 5 2 5 2" xfId="4119"/>
    <cellStyle name="Calculation 1 5 2 5 3" xfId="6016"/>
    <cellStyle name="Calculation 1 5 2 6" xfId="2388"/>
    <cellStyle name="Calculation 1 5 2 7" xfId="4285"/>
    <cellStyle name="Calculation 1 5 3" xfId="626"/>
    <cellStyle name="Calculation 1 5 3 2" xfId="2533"/>
    <cellStyle name="Calculation 1 5 3 3" xfId="4430"/>
    <cellStyle name="Calculation 1 5 4" xfId="783"/>
    <cellStyle name="Calculation 1 5 4 2" xfId="2690"/>
    <cellStyle name="Calculation 1 5 4 3" xfId="4587"/>
    <cellStyle name="Calculation 1 5 5" xfId="891"/>
    <cellStyle name="Calculation 1 5 5 2" xfId="2798"/>
    <cellStyle name="Calculation 1 5 5 3" xfId="4695"/>
    <cellStyle name="Calculation 1 5 6" xfId="1040"/>
    <cellStyle name="Calculation 1 5 6 2" xfId="2947"/>
    <cellStyle name="Calculation 1 5 6 3" xfId="4844"/>
    <cellStyle name="Calculation 1 5 7" xfId="1113"/>
    <cellStyle name="Calculation 1 5 7 2" xfId="3020"/>
    <cellStyle name="Calculation 1 5 7 3" xfId="4917"/>
    <cellStyle name="Calculation 1 5 8" xfId="1229"/>
    <cellStyle name="Calculation 1 5 8 2" xfId="3136"/>
    <cellStyle name="Calculation 1 5 8 3" xfId="5033"/>
    <cellStyle name="Calculation 1 5 9" xfId="1475"/>
    <cellStyle name="Calculation 1 5 9 2" xfId="3382"/>
    <cellStyle name="Calculation 1 5 9 3" xfId="5279"/>
    <cellStyle name="Calculation 1 6" xfId="409"/>
    <cellStyle name="Calculation 1 6 2" xfId="1310"/>
    <cellStyle name="Calculation 1 6 2 2" xfId="3217"/>
    <cellStyle name="Calculation 1 6 2 3" xfId="5114"/>
    <cellStyle name="Calculation 1 6 3" xfId="1637"/>
    <cellStyle name="Calculation 1 6 3 2" xfId="3544"/>
    <cellStyle name="Calculation 1 6 3 3" xfId="5441"/>
    <cellStyle name="Calculation 1 6 4" xfId="1831"/>
    <cellStyle name="Calculation 1 6 4 2" xfId="3738"/>
    <cellStyle name="Calculation 1 6 4 3" xfId="5635"/>
    <cellStyle name="Calculation 1 6 5" xfId="2140"/>
    <cellStyle name="Calculation 1 6 5 2" xfId="4047"/>
    <cellStyle name="Calculation 1 6 5 3" xfId="5944"/>
    <cellStyle name="Calculation 1 6 6" xfId="2316"/>
    <cellStyle name="Calculation 1 6 7" xfId="4213"/>
    <cellStyle name="Calculation 1 7" xfId="408"/>
    <cellStyle name="Calculation 1 7 2" xfId="2315"/>
    <cellStyle name="Calculation 1 7 3" xfId="4212"/>
    <cellStyle name="Calculation 1 8" xfId="727"/>
    <cellStyle name="Calculation 1 8 2" xfId="2634"/>
    <cellStyle name="Calculation 1 8 3" xfId="4531"/>
    <cellStyle name="Calculation 1 9" xfId="726"/>
    <cellStyle name="Calculation 1 9 2" xfId="2633"/>
    <cellStyle name="Calculation 1 9 3" xfId="4530"/>
    <cellStyle name="Calculation 2" xfId="97"/>
    <cellStyle name="Calculation 2 2" xfId="98"/>
    <cellStyle name="Calculation 2 2 10" xfId="969"/>
    <cellStyle name="Calculation 2 2 10 2" xfId="2876"/>
    <cellStyle name="Calculation 2 2 10 3" xfId="4773"/>
    <cellStyle name="Calculation 2 2 11" xfId="1159"/>
    <cellStyle name="Calculation 2 2 11 2" xfId="3066"/>
    <cellStyle name="Calculation 2 2 11 3" xfId="4963"/>
    <cellStyle name="Calculation 2 2 12" xfId="1174"/>
    <cellStyle name="Calculation 2 2 12 2" xfId="3081"/>
    <cellStyle name="Calculation 2 2 12 3" xfId="4978"/>
    <cellStyle name="Calculation 2 2 13" xfId="1559"/>
    <cellStyle name="Calculation 2 2 13 2" xfId="3466"/>
    <cellStyle name="Calculation 2 2 13 3" xfId="5363"/>
    <cellStyle name="Calculation 2 2 14" xfId="1574"/>
    <cellStyle name="Calculation 2 2 14 2" xfId="3481"/>
    <cellStyle name="Calculation 2 2 14 3" xfId="5378"/>
    <cellStyle name="Calculation 2 2 15" xfId="1584"/>
    <cellStyle name="Calculation 2 2 15 2" xfId="3491"/>
    <cellStyle name="Calculation 2 2 15 3" xfId="5388"/>
    <cellStyle name="Calculation 2 2 2" xfId="287"/>
    <cellStyle name="Calculation 2 2 2 10" xfId="1197"/>
    <cellStyle name="Calculation 2 2 2 10 2" xfId="3104"/>
    <cellStyle name="Calculation 2 2 2 10 3" xfId="5001"/>
    <cellStyle name="Calculation 2 2 2 11" xfId="1593"/>
    <cellStyle name="Calculation 2 2 2 11 2" xfId="3500"/>
    <cellStyle name="Calculation 2 2 2 11 3" xfId="5397"/>
    <cellStyle name="Calculation 2 2 2 12" xfId="2012"/>
    <cellStyle name="Calculation 2 2 2 12 2" xfId="3919"/>
    <cellStyle name="Calculation 2 2 2 12 3" xfId="5816"/>
    <cellStyle name="Calculation 2 2 2 2" xfId="311"/>
    <cellStyle name="Calculation 2 2 2 2 10" xfId="1542"/>
    <cellStyle name="Calculation 2 2 2 2 10 2" xfId="3449"/>
    <cellStyle name="Calculation 2 2 2 2 10 3" xfId="5346"/>
    <cellStyle name="Calculation 2 2 2 2 11" xfId="2036"/>
    <cellStyle name="Calculation 2 2 2 2 11 2" xfId="3943"/>
    <cellStyle name="Calculation 2 2 2 2 11 3" xfId="5840"/>
    <cellStyle name="Calculation 2 2 2 2 12" xfId="246"/>
    <cellStyle name="Calculation 2 2 2 2 2" xfId="388"/>
    <cellStyle name="Calculation 2 2 2 2 2 10" xfId="237"/>
    <cellStyle name="Calculation 2 2 2 2 2 2" xfId="541"/>
    <cellStyle name="Calculation 2 2 2 2 2 2 2" xfId="1442"/>
    <cellStyle name="Calculation 2 2 2 2 2 2 2 2" xfId="3349"/>
    <cellStyle name="Calculation 2 2 2 2 2 2 2 3" xfId="5246"/>
    <cellStyle name="Calculation 2 2 2 2 2 2 3" xfId="1769"/>
    <cellStyle name="Calculation 2 2 2 2 2 2 3 2" xfId="3676"/>
    <cellStyle name="Calculation 2 2 2 2 2 2 3 3" xfId="5573"/>
    <cellStyle name="Calculation 2 2 2 2 2 2 4" xfId="1963"/>
    <cellStyle name="Calculation 2 2 2 2 2 2 4 2" xfId="3870"/>
    <cellStyle name="Calculation 2 2 2 2 2 2 4 3" xfId="5767"/>
    <cellStyle name="Calculation 2 2 2 2 2 2 5" xfId="2272"/>
    <cellStyle name="Calculation 2 2 2 2 2 2 5 2" xfId="4179"/>
    <cellStyle name="Calculation 2 2 2 2 2 2 5 3" xfId="6076"/>
    <cellStyle name="Calculation 2 2 2 2 2 2 6" xfId="2448"/>
    <cellStyle name="Calculation 2 2 2 2 2 2 7" xfId="4345"/>
    <cellStyle name="Calculation 2 2 2 2 2 3" xfId="681"/>
    <cellStyle name="Calculation 2 2 2 2 2 3 2" xfId="2588"/>
    <cellStyle name="Calculation 2 2 2 2 2 3 3" xfId="4485"/>
    <cellStyle name="Calculation 2 2 2 2 2 4" xfId="830"/>
    <cellStyle name="Calculation 2 2 2 2 2 4 2" xfId="2737"/>
    <cellStyle name="Calculation 2 2 2 2 2 4 3" xfId="4634"/>
    <cellStyle name="Calculation 2 2 2 2 2 5" xfId="951"/>
    <cellStyle name="Calculation 2 2 2 2 2 5 2" xfId="2858"/>
    <cellStyle name="Calculation 2 2 2 2 2 5 3" xfId="4755"/>
    <cellStyle name="Calculation 2 2 2 2 2 6" xfId="1283"/>
    <cellStyle name="Calculation 2 2 2 2 2 6 2" xfId="3190"/>
    <cellStyle name="Calculation 2 2 2 2 2 6 3" xfId="5087"/>
    <cellStyle name="Calculation 2 2 2 2 2 7" xfId="1622"/>
    <cellStyle name="Calculation 2 2 2 2 2 7 2" xfId="3529"/>
    <cellStyle name="Calculation 2 2 2 2 2 7 3" xfId="5426"/>
    <cellStyle name="Calculation 2 2 2 2 2 8" xfId="1804"/>
    <cellStyle name="Calculation 2 2 2 2 2 8 2" xfId="3711"/>
    <cellStyle name="Calculation 2 2 2 2 2 8 3" xfId="5608"/>
    <cellStyle name="Calculation 2 2 2 2 2 9" xfId="2113"/>
    <cellStyle name="Calculation 2 2 2 2 2 9 2" xfId="4020"/>
    <cellStyle name="Calculation 2 2 2 2 2 9 3" xfId="5917"/>
    <cellStyle name="Calculation 2 2 2 2 3" xfId="464"/>
    <cellStyle name="Calculation 2 2 2 2 3 2" xfId="1365"/>
    <cellStyle name="Calculation 2 2 2 2 3 2 2" xfId="3272"/>
    <cellStyle name="Calculation 2 2 2 2 3 2 3" xfId="5169"/>
    <cellStyle name="Calculation 2 2 2 2 3 3" xfId="1692"/>
    <cellStyle name="Calculation 2 2 2 2 3 3 2" xfId="3599"/>
    <cellStyle name="Calculation 2 2 2 2 3 3 3" xfId="5496"/>
    <cellStyle name="Calculation 2 2 2 2 3 4" xfId="1886"/>
    <cellStyle name="Calculation 2 2 2 2 3 4 2" xfId="3793"/>
    <cellStyle name="Calculation 2 2 2 2 3 4 3" xfId="5690"/>
    <cellStyle name="Calculation 2 2 2 2 3 5" xfId="2195"/>
    <cellStyle name="Calculation 2 2 2 2 3 5 2" xfId="4102"/>
    <cellStyle name="Calculation 2 2 2 2 3 5 3" xfId="5999"/>
    <cellStyle name="Calculation 2 2 2 2 3 6" xfId="2371"/>
    <cellStyle name="Calculation 2 2 2 2 3 7" xfId="4268"/>
    <cellStyle name="Calculation 2 2 2 2 4" xfId="609"/>
    <cellStyle name="Calculation 2 2 2 2 4 2" xfId="2516"/>
    <cellStyle name="Calculation 2 2 2 2 4 3" xfId="4413"/>
    <cellStyle name="Calculation 2 2 2 2 5" xfId="769"/>
    <cellStyle name="Calculation 2 2 2 2 5 2" xfId="2676"/>
    <cellStyle name="Calculation 2 2 2 2 5 3" xfId="4573"/>
    <cellStyle name="Calculation 2 2 2 2 6" xfId="874"/>
    <cellStyle name="Calculation 2 2 2 2 6 2" xfId="2781"/>
    <cellStyle name="Calculation 2 2 2 2 6 3" xfId="4678"/>
    <cellStyle name="Calculation 2 2 2 2 7" xfId="1023"/>
    <cellStyle name="Calculation 2 2 2 2 7 2" xfId="2930"/>
    <cellStyle name="Calculation 2 2 2 2 7 3" xfId="4827"/>
    <cellStyle name="Calculation 2 2 2 2 8" xfId="1078"/>
    <cellStyle name="Calculation 2 2 2 2 8 2" xfId="2985"/>
    <cellStyle name="Calculation 2 2 2 2 8 3" xfId="4882"/>
    <cellStyle name="Calculation 2 2 2 2 9" xfId="1215"/>
    <cellStyle name="Calculation 2 2 2 2 9 2" xfId="3122"/>
    <cellStyle name="Calculation 2 2 2 2 9 3" xfId="5019"/>
    <cellStyle name="Calculation 2 2 2 3" xfId="339"/>
    <cellStyle name="Calculation 2 2 2 3 10" xfId="2064"/>
    <cellStyle name="Calculation 2 2 2 3 10 2" xfId="3971"/>
    <cellStyle name="Calculation 2 2 2 3 10 3" xfId="5868"/>
    <cellStyle name="Calculation 2 2 2 3 11" xfId="213"/>
    <cellStyle name="Calculation 2 2 2 3 2" xfId="492"/>
    <cellStyle name="Calculation 2 2 2 3 2 2" xfId="1393"/>
    <cellStyle name="Calculation 2 2 2 3 2 2 2" xfId="3300"/>
    <cellStyle name="Calculation 2 2 2 3 2 2 3" xfId="5197"/>
    <cellStyle name="Calculation 2 2 2 3 2 3" xfId="1720"/>
    <cellStyle name="Calculation 2 2 2 3 2 3 2" xfId="3627"/>
    <cellStyle name="Calculation 2 2 2 3 2 3 3" xfId="5524"/>
    <cellStyle name="Calculation 2 2 2 3 2 4" xfId="1914"/>
    <cellStyle name="Calculation 2 2 2 3 2 4 2" xfId="3821"/>
    <cellStyle name="Calculation 2 2 2 3 2 4 3" xfId="5718"/>
    <cellStyle name="Calculation 2 2 2 3 2 5" xfId="2223"/>
    <cellStyle name="Calculation 2 2 2 3 2 5 2" xfId="4130"/>
    <cellStyle name="Calculation 2 2 2 3 2 5 3" xfId="6027"/>
    <cellStyle name="Calculation 2 2 2 3 2 6" xfId="2399"/>
    <cellStyle name="Calculation 2 2 2 3 2 7" xfId="4296"/>
    <cellStyle name="Calculation 2 2 2 3 3" xfId="637"/>
    <cellStyle name="Calculation 2 2 2 3 3 2" xfId="2544"/>
    <cellStyle name="Calculation 2 2 2 3 3 3" xfId="4441"/>
    <cellStyle name="Calculation 2 2 2 3 4" xfId="791"/>
    <cellStyle name="Calculation 2 2 2 3 4 2" xfId="2698"/>
    <cellStyle name="Calculation 2 2 2 3 4 3" xfId="4595"/>
    <cellStyle name="Calculation 2 2 2 3 5" xfId="902"/>
    <cellStyle name="Calculation 2 2 2 3 5 2" xfId="2809"/>
    <cellStyle name="Calculation 2 2 2 3 5 3" xfId="4706"/>
    <cellStyle name="Calculation 2 2 2 3 6" xfId="1051"/>
    <cellStyle name="Calculation 2 2 2 3 6 2" xfId="2958"/>
    <cellStyle name="Calculation 2 2 2 3 6 3" xfId="4855"/>
    <cellStyle name="Calculation 2 2 2 3 7" xfId="1071"/>
    <cellStyle name="Calculation 2 2 2 3 7 2" xfId="2978"/>
    <cellStyle name="Calculation 2 2 2 3 7 3" xfId="4875"/>
    <cellStyle name="Calculation 2 2 2 3 8" xfId="1237"/>
    <cellStyle name="Calculation 2 2 2 3 8 2" xfId="3144"/>
    <cellStyle name="Calculation 2 2 2 3 8 3" xfId="5041"/>
    <cellStyle name="Calculation 2 2 2 3 9" xfId="1522"/>
    <cellStyle name="Calculation 2 2 2 3 9 2" xfId="3429"/>
    <cellStyle name="Calculation 2 2 2 3 9 3" xfId="5326"/>
    <cellStyle name="Calculation 2 2 2 4" xfId="440"/>
    <cellStyle name="Calculation 2 2 2 4 2" xfId="1341"/>
    <cellStyle name="Calculation 2 2 2 4 2 2" xfId="3248"/>
    <cellStyle name="Calculation 2 2 2 4 2 3" xfId="5145"/>
    <cellStyle name="Calculation 2 2 2 4 3" xfId="1668"/>
    <cellStyle name="Calculation 2 2 2 4 3 2" xfId="3575"/>
    <cellStyle name="Calculation 2 2 2 4 3 3" xfId="5472"/>
    <cellStyle name="Calculation 2 2 2 4 4" xfId="1862"/>
    <cellStyle name="Calculation 2 2 2 4 4 2" xfId="3769"/>
    <cellStyle name="Calculation 2 2 2 4 4 3" xfId="5666"/>
    <cellStyle name="Calculation 2 2 2 4 5" xfId="2171"/>
    <cellStyle name="Calculation 2 2 2 4 5 2" xfId="4078"/>
    <cellStyle name="Calculation 2 2 2 4 5 3" xfId="5975"/>
    <cellStyle name="Calculation 2 2 2 4 6" xfId="2347"/>
    <cellStyle name="Calculation 2 2 2 4 7" xfId="4244"/>
    <cellStyle name="Calculation 2 2 2 5" xfId="585"/>
    <cellStyle name="Calculation 2 2 2 5 2" xfId="2492"/>
    <cellStyle name="Calculation 2 2 2 5 3" xfId="4389"/>
    <cellStyle name="Calculation 2 2 2 6" xfId="751"/>
    <cellStyle name="Calculation 2 2 2 6 2" xfId="2658"/>
    <cellStyle name="Calculation 2 2 2 6 3" xfId="4555"/>
    <cellStyle name="Calculation 2 2 2 7" xfId="850"/>
    <cellStyle name="Calculation 2 2 2 7 2" xfId="2757"/>
    <cellStyle name="Calculation 2 2 2 7 3" xfId="4654"/>
    <cellStyle name="Calculation 2 2 2 8" xfId="999"/>
    <cellStyle name="Calculation 2 2 2 8 2" xfId="2906"/>
    <cellStyle name="Calculation 2 2 2 8 3" xfId="4803"/>
    <cellStyle name="Calculation 2 2 2 9" xfId="1142"/>
    <cellStyle name="Calculation 2 2 2 9 2" xfId="3049"/>
    <cellStyle name="Calculation 2 2 2 9 3" xfId="4946"/>
    <cellStyle name="Calculation 2 2 3" xfId="274"/>
    <cellStyle name="Calculation 2 2 3 10" xfId="1591"/>
    <cellStyle name="Calculation 2 2 3 10 2" xfId="3498"/>
    <cellStyle name="Calculation 2 2 3 10 3" xfId="5395"/>
    <cellStyle name="Calculation 2 2 3 11" xfId="1999"/>
    <cellStyle name="Calculation 2 2 3 11 2" xfId="3906"/>
    <cellStyle name="Calculation 2 2 3 11 3" xfId="5803"/>
    <cellStyle name="Calculation 2 2 3 2" xfId="368"/>
    <cellStyle name="Calculation 2 2 3 2 10" xfId="227"/>
    <cellStyle name="Calculation 2 2 3 2 2" xfId="521"/>
    <cellStyle name="Calculation 2 2 3 2 2 2" xfId="1422"/>
    <cellStyle name="Calculation 2 2 3 2 2 2 2" xfId="3329"/>
    <cellStyle name="Calculation 2 2 3 2 2 2 3" xfId="5226"/>
    <cellStyle name="Calculation 2 2 3 2 2 3" xfId="1749"/>
    <cellStyle name="Calculation 2 2 3 2 2 3 2" xfId="3656"/>
    <cellStyle name="Calculation 2 2 3 2 2 3 3" xfId="5553"/>
    <cellStyle name="Calculation 2 2 3 2 2 4" xfId="1943"/>
    <cellStyle name="Calculation 2 2 3 2 2 4 2" xfId="3850"/>
    <cellStyle name="Calculation 2 2 3 2 2 4 3" xfId="5747"/>
    <cellStyle name="Calculation 2 2 3 2 2 5" xfId="2252"/>
    <cellStyle name="Calculation 2 2 3 2 2 5 2" xfId="4159"/>
    <cellStyle name="Calculation 2 2 3 2 2 5 3" xfId="6056"/>
    <cellStyle name="Calculation 2 2 3 2 2 6" xfId="2428"/>
    <cellStyle name="Calculation 2 2 3 2 2 7" xfId="4325"/>
    <cellStyle name="Calculation 2 2 3 2 3" xfId="661"/>
    <cellStyle name="Calculation 2 2 3 2 3 2" xfId="2568"/>
    <cellStyle name="Calculation 2 2 3 2 3 3" xfId="4465"/>
    <cellStyle name="Calculation 2 2 3 2 4" xfId="816"/>
    <cellStyle name="Calculation 2 2 3 2 4 2" xfId="2723"/>
    <cellStyle name="Calculation 2 2 3 2 4 3" xfId="4620"/>
    <cellStyle name="Calculation 2 2 3 2 5" xfId="931"/>
    <cellStyle name="Calculation 2 2 3 2 5 2" xfId="2838"/>
    <cellStyle name="Calculation 2 2 3 2 5 3" xfId="4735"/>
    <cellStyle name="Calculation 2 2 3 2 6" xfId="1263"/>
    <cellStyle name="Calculation 2 2 3 2 6 2" xfId="3170"/>
    <cellStyle name="Calculation 2 2 3 2 6 3" xfId="5067"/>
    <cellStyle name="Calculation 2 2 3 2 7" xfId="1616"/>
    <cellStyle name="Calculation 2 2 3 2 7 2" xfId="3523"/>
    <cellStyle name="Calculation 2 2 3 2 7 3" xfId="5420"/>
    <cellStyle name="Calculation 2 2 3 2 8" xfId="1465"/>
    <cellStyle name="Calculation 2 2 3 2 8 2" xfId="3372"/>
    <cellStyle name="Calculation 2 2 3 2 8 3" xfId="5269"/>
    <cellStyle name="Calculation 2 2 3 2 9" xfId="2093"/>
    <cellStyle name="Calculation 2 2 3 2 9 2" xfId="4000"/>
    <cellStyle name="Calculation 2 2 3 2 9 3" xfId="5897"/>
    <cellStyle name="Calculation 2 2 3 3" xfId="427"/>
    <cellStyle name="Calculation 2 2 3 3 2" xfId="1328"/>
    <cellStyle name="Calculation 2 2 3 3 2 2" xfId="3235"/>
    <cellStyle name="Calculation 2 2 3 3 2 3" xfId="5132"/>
    <cellStyle name="Calculation 2 2 3 3 3" xfId="1655"/>
    <cellStyle name="Calculation 2 2 3 3 3 2" xfId="3562"/>
    <cellStyle name="Calculation 2 2 3 3 3 3" xfId="5459"/>
    <cellStyle name="Calculation 2 2 3 3 4" xfId="1849"/>
    <cellStyle name="Calculation 2 2 3 3 4 2" xfId="3756"/>
    <cellStyle name="Calculation 2 2 3 3 4 3" xfId="5653"/>
    <cellStyle name="Calculation 2 2 3 3 5" xfId="2158"/>
    <cellStyle name="Calculation 2 2 3 3 5 2" xfId="4065"/>
    <cellStyle name="Calculation 2 2 3 3 5 3" xfId="5962"/>
    <cellStyle name="Calculation 2 2 3 3 6" xfId="2334"/>
    <cellStyle name="Calculation 2 2 3 3 7" xfId="4231"/>
    <cellStyle name="Calculation 2 2 3 4" xfId="572"/>
    <cellStyle name="Calculation 2 2 3 4 2" xfId="2479"/>
    <cellStyle name="Calculation 2 2 3 4 3" xfId="4376"/>
    <cellStyle name="Calculation 2 2 3 5" xfId="741"/>
    <cellStyle name="Calculation 2 2 3 5 2" xfId="2648"/>
    <cellStyle name="Calculation 2 2 3 5 3" xfId="4545"/>
    <cellStyle name="Calculation 2 2 3 6" xfId="699"/>
    <cellStyle name="Calculation 2 2 3 6 2" xfId="2606"/>
    <cellStyle name="Calculation 2 2 3 6 3" xfId="4503"/>
    <cellStyle name="Calculation 2 2 3 7" xfId="986"/>
    <cellStyle name="Calculation 2 2 3 7 2" xfId="2893"/>
    <cellStyle name="Calculation 2 2 3 7 3" xfId="4790"/>
    <cellStyle name="Calculation 2 2 3 8" xfId="1090"/>
    <cellStyle name="Calculation 2 2 3 8 2" xfId="2997"/>
    <cellStyle name="Calculation 2 2 3 8 3" xfId="4894"/>
    <cellStyle name="Calculation 2 2 3 9" xfId="1187"/>
    <cellStyle name="Calculation 2 2 3 9 2" xfId="3094"/>
    <cellStyle name="Calculation 2 2 3 9 3" xfId="4991"/>
    <cellStyle name="Calculation 2 2 4" xfId="271"/>
    <cellStyle name="Calculation 2 2 4 10" xfId="1561"/>
    <cellStyle name="Calculation 2 2 4 10 2" xfId="3468"/>
    <cellStyle name="Calculation 2 2 4 10 3" xfId="5365"/>
    <cellStyle name="Calculation 2 2 4 11" xfId="1996"/>
    <cellStyle name="Calculation 2 2 4 11 2" xfId="3903"/>
    <cellStyle name="Calculation 2 2 4 11 3" xfId="5800"/>
    <cellStyle name="Calculation 2 2 4 12" xfId="194"/>
    <cellStyle name="Calculation 2 2 4 2" xfId="365"/>
    <cellStyle name="Calculation 2 2 4 2 10" xfId="176"/>
    <cellStyle name="Calculation 2 2 4 2 2" xfId="518"/>
    <cellStyle name="Calculation 2 2 4 2 2 2" xfId="1419"/>
    <cellStyle name="Calculation 2 2 4 2 2 2 2" xfId="3326"/>
    <cellStyle name="Calculation 2 2 4 2 2 2 3" xfId="5223"/>
    <cellStyle name="Calculation 2 2 4 2 2 3" xfId="1746"/>
    <cellStyle name="Calculation 2 2 4 2 2 3 2" xfId="3653"/>
    <cellStyle name="Calculation 2 2 4 2 2 3 3" xfId="5550"/>
    <cellStyle name="Calculation 2 2 4 2 2 4" xfId="1940"/>
    <cellStyle name="Calculation 2 2 4 2 2 4 2" xfId="3847"/>
    <cellStyle name="Calculation 2 2 4 2 2 4 3" xfId="5744"/>
    <cellStyle name="Calculation 2 2 4 2 2 5" xfId="2249"/>
    <cellStyle name="Calculation 2 2 4 2 2 5 2" xfId="4156"/>
    <cellStyle name="Calculation 2 2 4 2 2 5 3" xfId="6053"/>
    <cellStyle name="Calculation 2 2 4 2 2 6" xfId="2425"/>
    <cellStyle name="Calculation 2 2 4 2 2 7" xfId="4322"/>
    <cellStyle name="Calculation 2 2 4 2 3" xfId="658"/>
    <cellStyle name="Calculation 2 2 4 2 3 2" xfId="2565"/>
    <cellStyle name="Calculation 2 2 4 2 3 3" xfId="4462"/>
    <cellStyle name="Calculation 2 2 4 2 4" xfId="813"/>
    <cellStyle name="Calculation 2 2 4 2 4 2" xfId="2720"/>
    <cellStyle name="Calculation 2 2 4 2 4 3" xfId="4617"/>
    <cellStyle name="Calculation 2 2 4 2 5" xfId="928"/>
    <cellStyle name="Calculation 2 2 4 2 5 2" xfId="2835"/>
    <cellStyle name="Calculation 2 2 4 2 5 3" xfId="4732"/>
    <cellStyle name="Calculation 2 2 4 2 6" xfId="1260"/>
    <cellStyle name="Calculation 2 2 4 2 6 2" xfId="3167"/>
    <cellStyle name="Calculation 2 2 4 2 6 3" xfId="5064"/>
    <cellStyle name="Calculation 2 2 4 2 7" xfId="1613"/>
    <cellStyle name="Calculation 2 2 4 2 7 2" xfId="3520"/>
    <cellStyle name="Calculation 2 2 4 2 7 3" xfId="5417"/>
    <cellStyle name="Calculation 2 2 4 2 8" xfId="1503"/>
    <cellStyle name="Calculation 2 2 4 2 8 2" xfId="3410"/>
    <cellStyle name="Calculation 2 2 4 2 8 3" xfId="5307"/>
    <cellStyle name="Calculation 2 2 4 2 9" xfId="2090"/>
    <cellStyle name="Calculation 2 2 4 2 9 2" xfId="3997"/>
    <cellStyle name="Calculation 2 2 4 2 9 3" xfId="5894"/>
    <cellStyle name="Calculation 2 2 4 3" xfId="424"/>
    <cellStyle name="Calculation 2 2 4 3 2" xfId="1325"/>
    <cellStyle name="Calculation 2 2 4 3 2 2" xfId="3232"/>
    <cellStyle name="Calculation 2 2 4 3 2 3" xfId="5129"/>
    <cellStyle name="Calculation 2 2 4 3 3" xfId="1652"/>
    <cellStyle name="Calculation 2 2 4 3 3 2" xfId="3559"/>
    <cellStyle name="Calculation 2 2 4 3 3 3" xfId="5456"/>
    <cellStyle name="Calculation 2 2 4 3 4" xfId="1846"/>
    <cellStyle name="Calculation 2 2 4 3 4 2" xfId="3753"/>
    <cellStyle name="Calculation 2 2 4 3 4 3" xfId="5650"/>
    <cellStyle name="Calculation 2 2 4 3 5" xfId="2155"/>
    <cellStyle name="Calculation 2 2 4 3 5 2" xfId="4062"/>
    <cellStyle name="Calculation 2 2 4 3 5 3" xfId="5959"/>
    <cellStyle name="Calculation 2 2 4 3 6" xfId="2331"/>
    <cellStyle name="Calculation 2 2 4 3 7" xfId="4228"/>
    <cellStyle name="Calculation 2 2 4 4" xfId="569"/>
    <cellStyle name="Calculation 2 2 4 4 2" xfId="2476"/>
    <cellStyle name="Calculation 2 2 4 4 3" xfId="4373"/>
    <cellStyle name="Calculation 2 2 4 5" xfId="738"/>
    <cellStyle name="Calculation 2 2 4 5 2" xfId="2645"/>
    <cellStyle name="Calculation 2 2 4 5 3" xfId="4542"/>
    <cellStyle name="Calculation 2 2 4 6" xfId="714"/>
    <cellStyle name="Calculation 2 2 4 6 2" xfId="2621"/>
    <cellStyle name="Calculation 2 2 4 6 3" xfId="4518"/>
    <cellStyle name="Calculation 2 2 4 7" xfId="983"/>
    <cellStyle name="Calculation 2 2 4 7 2" xfId="2890"/>
    <cellStyle name="Calculation 2 2 4 7 3" xfId="4787"/>
    <cellStyle name="Calculation 2 2 4 8" xfId="1091"/>
    <cellStyle name="Calculation 2 2 4 8 2" xfId="2998"/>
    <cellStyle name="Calculation 2 2 4 8 3" xfId="4895"/>
    <cellStyle name="Calculation 2 2 4 9" xfId="1184"/>
    <cellStyle name="Calculation 2 2 4 9 2" xfId="3091"/>
    <cellStyle name="Calculation 2 2 4 9 3" xfId="4988"/>
    <cellStyle name="Calculation 2 2 5" xfId="329"/>
    <cellStyle name="Calculation 2 2 5 10" xfId="2054"/>
    <cellStyle name="Calculation 2 2 5 10 2" xfId="3961"/>
    <cellStyle name="Calculation 2 2 5 10 3" xfId="5858"/>
    <cellStyle name="Calculation 2 2 5 11" xfId="249"/>
    <cellStyle name="Calculation 2 2 5 2" xfId="482"/>
    <cellStyle name="Calculation 2 2 5 2 2" xfId="1383"/>
    <cellStyle name="Calculation 2 2 5 2 2 2" xfId="3290"/>
    <cellStyle name="Calculation 2 2 5 2 2 3" xfId="5187"/>
    <cellStyle name="Calculation 2 2 5 2 3" xfId="1710"/>
    <cellStyle name="Calculation 2 2 5 2 3 2" xfId="3617"/>
    <cellStyle name="Calculation 2 2 5 2 3 3" xfId="5514"/>
    <cellStyle name="Calculation 2 2 5 2 4" xfId="1904"/>
    <cellStyle name="Calculation 2 2 5 2 4 2" xfId="3811"/>
    <cellStyle name="Calculation 2 2 5 2 4 3" xfId="5708"/>
    <cellStyle name="Calculation 2 2 5 2 5" xfId="2213"/>
    <cellStyle name="Calculation 2 2 5 2 5 2" xfId="4120"/>
    <cellStyle name="Calculation 2 2 5 2 5 3" xfId="6017"/>
    <cellStyle name="Calculation 2 2 5 2 6" xfId="2389"/>
    <cellStyle name="Calculation 2 2 5 2 7" xfId="4286"/>
    <cellStyle name="Calculation 2 2 5 3" xfId="627"/>
    <cellStyle name="Calculation 2 2 5 3 2" xfId="2534"/>
    <cellStyle name="Calculation 2 2 5 3 3" xfId="4431"/>
    <cellStyle name="Calculation 2 2 5 4" xfId="784"/>
    <cellStyle name="Calculation 2 2 5 4 2" xfId="2691"/>
    <cellStyle name="Calculation 2 2 5 4 3" xfId="4588"/>
    <cellStyle name="Calculation 2 2 5 5" xfId="892"/>
    <cellStyle name="Calculation 2 2 5 5 2" xfId="2799"/>
    <cellStyle name="Calculation 2 2 5 5 3" xfId="4696"/>
    <cellStyle name="Calculation 2 2 5 6" xfId="1041"/>
    <cellStyle name="Calculation 2 2 5 6 2" xfId="2948"/>
    <cellStyle name="Calculation 2 2 5 6 3" xfId="4845"/>
    <cellStyle name="Calculation 2 2 5 7" xfId="1112"/>
    <cellStyle name="Calculation 2 2 5 7 2" xfId="3019"/>
    <cellStyle name="Calculation 2 2 5 7 3" xfId="4916"/>
    <cellStyle name="Calculation 2 2 5 8" xfId="1230"/>
    <cellStyle name="Calculation 2 2 5 8 2" xfId="3137"/>
    <cellStyle name="Calculation 2 2 5 8 3" xfId="5034"/>
    <cellStyle name="Calculation 2 2 5 9" xfId="1530"/>
    <cellStyle name="Calculation 2 2 5 9 2" xfId="3437"/>
    <cellStyle name="Calculation 2 2 5 9 3" xfId="5334"/>
    <cellStyle name="Calculation 2 2 6" xfId="410"/>
    <cellStyle name="Calculation 2 2 6 2" xfId="1311"/>
    <cellStyle name="Calculation 2 2 6 2 2" xfId="3218"/>
    <cellStyle name="Calculation 2 2 6 2 3" xfId="5115"/>
    <cellStyle name="Calculation 2 2 6 3" xfId="1638"/>
    <cellStyle name="Calculation 2 2 6 3 2" xfId="3545"/>
    <cellStyle name="Calculation 2 2 6 3 3" xfId="5442"/>
    <cellStyle name="Calculation 2 2 6 4" xfId="1832"/>
    <cellStyle name="Calculation 2 2 6 4 2" xfId="3739"/>
    <cellStyle name="Calculation 2 2 6 4 3" xfId="5636"/>
    <cellStyle name="Calculation 2 2 6 5" xfId="2141"/>
    <cellStyle name="Calculation 2 2 6 5 2" xfId="4048"/>
    <cellStyle name="Calculation 2 2 6 5 3" xfId="5945"/>
    <cellStyle name="Calculation 2 2 6 6" xfId="2317"/>
    <cellStyle name="Calculation 2 2 6 7" xfId="4214"/>
    <cellStyle name="Calculation 2 2 7" xfId="406"/>
    <cellStyle name="Calculation 2 2 7 2" xfId="2313"/>
    <cellStyle name="Calculation 2 2 7 3" xfId="4210"/>
    <cellStyle name="Calculation 2 2 8" xfId="728"/>
    <cellStyle name="Calculation 2 2 8 2" xfId="2635"/>
    <cellStyle name="Calculation 2 2 8 3" xfId="4532"/>
    <cellStyle name="Calculation 2 2 9" xfId="725"/>
    <cellStyle name="Calculation 2 2 9 2" xfId="2632"/>
    <cellStyle name="Calculation 2 2 9 3" xfId="4529"/>
    <cellStyle name="Calculation 2 3" xfId="279"/>
    <cellStyle name="Calculation 2 3 10" xfId="1594"/>
    <cellStyle name="Calculation 2 3 10 2" xfId="3501"/>
    <cellStyle name="Calculation 2 3 10 3" xfId="5398"/>
    <cellStyle name="Calculation 2 3 11" xfId="2004"/>
    <cellStyle name="Calculation 2 3 11 2" xfId="3911"/>
    <cellStyle name="Calculation 2 3 11 3" xfId="5808"/>
    <cellStyle name="Calculation 2 3 12" xfId="184"/>
    <cellStyle name="Calculation 2 3 2" xfId="373"/>
    <cellStyle name="Calculation 2 3 2 10" xfId="178"/>
    <cellStyle name="Calculation 2 3 2 2" xfId="526"/>
    <cellStyle name="Calculation 2 3 2 2 2" xfId="1427"/>
    <cellStyle name="Calculation 2 3 2 2 2 2" xfId="3334"/>
    <cellStyle name="Calculation 2 3 2 2 2 3" xfId="5231"/>
    <cellStyle name="Calculation 2 3 2 2 3" xfId="1754"/>
    <cellStyle name="Calculation 2 3 2 2 3 2" xfId="3661"/>
    <cellStyle name="Calculation 2 3 2 2 3 3" xfId="5558"/>
    <cellStyle name="Calculation 2 3 2 2 4" xfId="1948"/>
    <cellStyle name="Calculation 2 3 2 2 4 2" xfId="3855"/>
    <cellStyle name="Calculation 2 3 2 2 4 3" xfId="5752"/>
    <cellStyle name="Calculation 2 3 2 2 5" xfId="2257"/>
    <cellStyle name="Calculation 2 3 2 2 5 2" xfId="4164"/>
    <cellStyle name="Calculation 2 3 2 2 5 3" xfId="6061"/>
    <cellStyle name="Calculation 2 3 2 2 6" xfId="2433"/>
    <cellStyle name="Calculation 2 3 2 2 7" xfId="4330"/>
    <cellStyle name="Calculation 2 3 2 3" xfId="666"/>
    <cellStyle name="Calculation 2 3 2 3 2" xfId="2573"/>
    <cellStyle name="Calculation 2 3 2 3 3" xfId="4470"/>
    <cellStyle name="Calculation 2 3 2 4" xfId="821"/>
    <cellStyle name="Calculation 2 3 2 4 2" xfId="2728"/>
    <cellStyle name="Calculation 2 3 2 4 3" xfId="4625"/>
    <cellStyle name="Calculation 2 3 2 5" xfId="936"/>
    <cellStyle name="Calculation 2 3 2 5 2" xfId="2843"/>
    <cellStyle name="Calculation 2 3 2 5 3" xfId="4740"/>
    <cellStyle name="Calculation 2 3 2 6" xfId="1268"/>
    <cellStyle name="Calculation 2 3 2 6 2" xfId="3175"/>
    <cellStyle name="Calculation 2 3 2 6 3" xfId="5072"/>
    <cellStyle name="Calculation 2 3 2 7" xfId="1620"/>
    <cellStyle name="Calculation 2 3 2 7 2" xfId="3527"/>
    <cellStyle name="Calculation 2 3 2 7 3" xfId="5424"/>
    <cellStyle name="Calculation 2 3 2 8" xfId="1497"/>
    <cellStyle name="Calculation 2 3 2 8 2" xfId="3404"/>
    <cellStyle name="Calculation 2 3 2 8 3" xfId="5301"/>
    <cellStyle name="Calculation 2 3 2 9" xfId="2098"/>
    <cellStyle name="Calculation 2 3 2 9 2" xfId="4005"/>
    <cellStyle name="Calculation 2 3 2 9 3" xfId="5902"/>
    <cellStyle name="Calculation 2 3 3" xfId="432"/>
    <cellStyle name="Calculation 2 3 3 2" xfId="1333"/>
    <cellStyle name="Calculation 2 3 3 2 2" xfId="3240"/>
    <cellStyle name="Calculation 2 3 3 2 3" xfId="5137"/>
    <cellStyle name="Calculation 2 3 3 3" xfId="1660"/>
    <cellStyle name="Calculation 2 3 3 3 2" xfId="3567"/>
    <cellStyle name="Calculation 2 3 3 3 3" xfId="5464"/>
    <cellStyle name="Calculation 2 3 3 4" xfId="1854"/>
    <cellStyle name="Calculation 2 3 3 4 2" xfId="3761"/>
    <cellStyle name="Calculation 2 3 3 4 3" xfId="5658"/>
    <cellStyle name="Calculation 2 3 3 5" xfId="2163"/>
    <cellStyle name="Calculation 2 3 3 5 2" xfId="4070"/>
    <cellStyle name="Calculation 2 3 3 5 3" xfId="5967"/>
    <cellStyle name="Calculation 2 3 3 6" xfId="2339"/>
    <cellStyle name="Calculation 2 3 3 7" xfId="4236"/>
    <cellStyle name="Calculation 2 3 4" xfId="577"/>
    <cellStyle name="Calculation 2 3 4 2" xfId="2484"/>
    <cellStyle name="Calculation 2 3 4 3" xfId="4381"/>
    <cellStyle name="Calculation 2 3 5" xfId="746"/>
    <cellStyle name="Calculation 2 3 5 2" xfId="2653"/>
    <cellStyle name="Calculation 2 3 5 3" xfId="4550"/>
    <cellStyle name="Calculation 2 3 6" xfId="708"/>
    <cellStyle name="Calculation 2 3 6 2" xfId="2615"/>
    <cellStyle name="Calculation 2 3 6 3" xfId="4512"/>
    <cellStyle name="Calculation 2 3 7" xfId="991"/>
    <cellStyle name="Calculation 2 3 7 2" xfId="2898"/>
    <cellStyle name="Calculation 2 3 7 3" xfId="4795"/>
    <cellStyle name="Calculation 2 3 8" xfId="1147"/>
    <cellStyle name="Calculation 2 3 8 2" xfId="3054"/>
    <cellStyle name="Calculation 2 3 8 3" xfId="4951"/>
    <cellStyle name="Calculation 2 3 9" xfId="1192"/>
    <cellStyle name="Calculation 2 3 9 2" xfId="3099"/>
    <cellStyle name="Calculation 2 3 9 3" xfId="4996"/>
    <cellStyle name="Calculation 2 4" xfId="356"/>
    <cellStyle name="Calculation 2 4 10" xfId="221"/>
    <cellStyle name="Calculation 2 4 2" xfId="509"/>
    <cellStyle name="Calculation 2 4 2 2" xfId="1459"/>
    <cellStyle name="Calculation 2 4 2 2 2" xfId="1786"/>
    <cellStyle name="Calculation 2 4 2 2 2 2" xfId="3693"/>
    <cellStyle name="Calculation 2 4 2 2 2 3" xfId="5590"/>
    <cellStyle name="Calculation 2 4 2 2 3" xfId="1980"/>
    <cellStyle name="Calculation 2 4 2 2 3 2" xfId="3887"/>
    <cellStyle name="Calculation 2 4 2 2 3 3" xfId="5784"/>
    <cellStyle name="Calculation 2 4 2 2 4" xfId="2289"/>
    <cellStyle name="Calculation 2 4 2 2 4 2" xfId="4196"/>
    <cellStyle name="Calculation 2 4 2 2 4 3" xfId="6093"/>
    <cellStyle name="Calculation 2 4 2 2 5" xfId="3366"/>
    <cellStyle name="Calculation 2 4 2 2 6" xfId="5263"/>
    <cellStyle name="Calculation 2 4 2 3" xfId="1300"/>
    <cellStyle name="Calculation 2 4 2 3 2" xfId="3207"/>
    <cellStyle name="Calculation 2 4 2 3 3" xfId="5104"/>
    <cellStyle name="Calculation 2 4 2 4" xfId="1627"/>
    <cellStyle name="Calculation 2 4 2 4 2" xfId="3534"/>
    <cellStyle name="Calculation 2 4 2 4 3" xfId="5431"/>
    <cellStyle name="Calculation 2 4 2 5" xfId="1821"/>
    <cellStyle name="Calculation 2 4 2 5 2" xfId="3728"/>
    <cellStyle name="Calculation 2 4 2 5 3" xfId="5625"/>
    <cellStyle name="Calculation 2 4 2 6" xfId="2130"/>
    <cellStyle name="Calculation 2 4 2 6 2" xfId="4037"/>
    <cellStyle name="Calculation 2 4 2 6 3" xfId="5934"/>
    <cellStyle name="Calculation 2 4 2 7" xfId="2416"/>
    <cellStyle name="Calculation 2 4 2 8" xfId="4313"/>
    <cellStyle name="Calculation 2 4 3" xfId="805"/>
    <cellStyle name="Calculation 2 4 3 2" xfId="1410"/>
    <cellStyle name="Calculation 2 4 3 2 2" xfId="3317"/>
    <cellStyle name="Calculation 2 4 3 2 3" xfId="5214"/>
    <cellStyle name="Calculation 2 4 3 3" xfId="1737"/>
    <cellStyle name="Calculation 2 4 3 3 2" xfId="3644"/>
    <cellStyle name="Calculation 2 4 3 3 3" xfId="5541"/>
    <cellStyle name="Calculation 2 4 3 4" xfId="1931"/>
    <cellStyle name="Calculation 2 4 3 4 2" xfId="3838"/>
    <cellStyle name="Calculation 2 4 3 4 3" xfId="5735"/>
    <cellStyle name="Calculation 2 4 3 5" xfId="2240"/>
    <cellStyle name="Calculation 2 4 3 5 2" xfId="4147"/>
    <cellStyle name="Calculation 2 4 3 5 3" xfId="6044"/>
    <cellStyle name="Calculation 2 4 3 6" xfId="2712"/>
    <cellStyle name="Calculation 2 4 3 7" xfId="4609"/>
    <cellStyle name="Calculation 2 4 4" xfId="919"/>
    <cellStyle name="Calculation 2 4 4 2" xfId="2826"/>
    <cellStyle name="Calculation 2 4 4 3" xfId="4723"/>
    <cellStyle name="Calculation 2 4 5" xfId="1251"/>
    <cellStyle name="Calculation 2 4 5 2" xfId="3158"/>
    <cellStyle name="Calculation 2 4 5 3" xfId="5055"/>
    <cellStyle name="Calculation 2 4 6" xfId="1605"/>
    <cellStyle name="Calculation 2 4 6 2" xfId="3512"/>
    <cellStyle name="Calculation 2 4 6 3" xfId="5409"/>
    <cellStyle name="Calculation 2 4 7" xfId="1468"/>
    <cellStyle name="Calculation 2 4 7 2" xfId="3375"/>
    <cellStyle name="Calculation 2 4 7 3" xfId="5272"/>
    <cellStyle name="Calculation 2 4 8" xfId="2081"/>
    <cellStyle name="Calculation 2 4 8 2" xfId="3988"/>
    <cellStyle name="Calculation 2 4 8 3" xfId="5885"/>
    <cellStyle name="Calculation 2 4 9" xfId="2302"/>
    <cellStyle name="Calculation 2 5" xfId="703"/>
    <cellStyle name="Calculation 2 5 2" xfId="1305"/>
    <cellStyle name="Calculation 2 5 2 2" xfId="3212"/>
    <cellStyle name="Calculation 2 5 2 3" xfId="5109"/>
    <cellStyle name="Calculation 2 5 3" xfId="1632"/>
    <cellStyle name="Calculation 2 5 3 2" xfId="3539"/>
    <cellStyle name="Calculation 2 5 3 3" xfId="5436"/>
    <cellStyle name="Calculation 2 5 4" xfId="1826"/>
    <cellStyle name="Calculation 2 5 4 2" xfId="3733"/>
    <cellStyle name="Calculation 2 5 4 3" xfId="5630"/>
    <cellStyle name="Calculation 2 5 5" xfId="2135"/>
    <cellStyle name="Calculation 2 5 5 2" xfId="4042"/>
    <cellStyle name="Calculation 2 5 5 3" xfId="5939"/>
    <cellStyle name="Calculation 2 5 6" xfId="2610"/>
    <cellStyle name="Calculation 2 5 7" xfId="4507"/>
    <cellStyle name="Calculation 2 6" xfId="1168"/>
    <cellStyle name="Calculation 2 6 2" xfId="3075"/>
    <cellStyle name="Calculation 2 6 3" xfId="4972"/>
    <cellStyle name="Calculation 2 7" xfId="1621"/>
    <cellStyle name="Calculation 2 7 2" xfId="3528"/>
    <cellStyle name="Calculation 2 7 3" xfId="5425"/>
    <cellStyle name="Calculation 2 8" xfId="1583"/>
    <cellStyle name="Calculation 2 8 2" xfId="3490"/>
    <cellStyle name="Calculation 2 8 3" xfId="5387"/>
    <cellStyle name="Check Cell 1" xfId="99"/>
    <cellStyle name="Check Cell 2" xfId="100"/>
    <cellStyle name="Check Cell 2 2" xfId="101"/>
    <cellStyle name="Currency" xfId="160" builtinId="4"/>
    <cellStyle name="Explanatory Text 1" xfId="102"/>
    <cellStyle name="Explanatory Text 2" xfId="103"/>
    <cellStyle name="Explanatory Text 2 2" xfId="104"/>
    <cellStyle name="Good 1" xfId="105"/>
    <cellStyle name="Good 2" xfId="106"/>
    <cellStyle name="Good 2 2" xfId="107"/>
    <cellStyle name="Heading 1 1" xfId="108"/>
    <cellStyle name="Heading 1 2" xfId="109"/>
    <cellStyle name="Heading 1 2 2" xfId="110"/>
    <cellStyle name="Heading 1 2 3" xfId="111"/>
    <cellStyle name="Heading 2 1" xfId="112"/>
    <cellStyle name="Heading 2 2" xfId="113"/>
    <cellStyle name="Heading 2 2 2" xfId="114"/>
    <cellStyle name="Heading 2 2 3" xfId="115"/>
    <cellStyle name="Heading 3 1" xfId="116"/>
    <cellStyle name="Heading 3 2" xfId="117"/>
    <cellStyle name="Heading 3 2 2" xfId="118"/>
    <cellStyle name="Heading 4 1" xfId="119"/>
    <cellStyle name="Heading 4 2" xfId="120"/>
    <cellStyle name="Heading 4 2 2" xfId="121"/>
    <cellStyle name="Hyperlink" xfId="6098" builtinId="8"/>
    <cellStyle name="Hyperlink 2" xfId="122"/>
    <cellStyle name="Hyperlink 2 2" xfId="123"/>
    <cellStyle name="Hyperlink 3" xfId="124"/>
    <cellStyle name="Input 1" xfId="125"/>
    <cellStyle name="Input 1 10" xfId="970"/>
    <cellStyle name="Input 1 10 2" xfId="2877"/>
    <cellStyle name="Input 1 10 3" xfId="4774"/>
    <cellStyle name="Input 1 11" xfId="1158"/>
    <cellStyle name="Input 1 11 2" xfId="3065"/>
    <cellStyle name="Input 1 11 3" xfId="4962"/>
    <cellStyle name="Input 1 12" xfId="1175"/>
    <cellStyle name="Input 1 12 2" xfId="3082"/>
    <cellStyle name="Input 1 12 3" xfId="4979"/>
    <cellStyle name="Input 1 13" xfId="1570"/>
    <cellStyle name="Input 1 13 2" xfId="3477"/>
    <cellStyle name="Input 1 13 3" xfId="5374"/>
    <cellStyle name="Input 1 14" xfId="1599"/>
    <cellStyle name="Input 1 14 2" xfId="3506"/>
    <cellStyle name="Input 1 14 3" xfId="5403"/>
    <cellStyle name="Input 1 15" xfId="1601"/>
    <cellStyle name="Input 1 15 2" xfId="3508"/>
    <cellStyle name="Input 1 15 3" xfId="5405"/>
    <cellStyle name="Input 1 2" xfId="292"/>
    <cellStyle name="Input 1 2 10" xfId="1202"/>
    <cellStyle name="Input 1 2 10 2" xfId="3109"/>
    <cellStyle name="Input 1 2 10 3" xfId="5006"/>
    <cellStyle name="Input 1 2 11" xfId="1487"/>
    <cellStyle name="Input 1 2 11 2" xfId="3394"/>
    <cellStyle name="Input 1 2 11 3" xfId="5291"/>
    <cellStyle name="Input 1 2 12" xfId="2017"/>
    <cellStyle name="Input 1 2 12 2" xfId="3924"/>
    <cellStyle name="Input 1 2 12 3" xfId="5821"/>
    <cellStyle name="Input 1 2 2" xfId="316"/>
    <cellStyle name="Input 1 2 2 10" xfId="1479"/>
    <cellStyle name="Input 1 2 2 10 2" xfId="3386"/>
    <cellStyle name="Input 1 2 2 10 3" xfId="5283"/>
    <cellStyle name="Input 1 2 2 11" xfId="2041"/>
    <cellStyle name="Input 1 2 2 11 2" xfId="3948"/>
    <cellStyle name="Input 1 2 2 11 3" xfId="5845"/>
    <cellStyle name="Input 1 2 2 12" xfId="165"/>
    <cellStyle name="Input 1 2 2 2" xfId="393"/>
    <cellStyle name="Input 1 2 2 2 10" xfId="183"/>
    <cellStyle name="Input 1 2 2 2 2" xfId="546"/>
    <cellStyle name="Input 1 2 2 2 2 2" xfId="1447"/>
    <cellStyle name="Input 1 2 2 2 2 2 2" xfId="3354"/>
    <cellStyle name="Input 1 2 2 2 2 2 3" xfId="5251"/>
    <cellStyle name="Input 1 2 2 2 2 3" xfId="1774"/>
    <cellStyle name="Input 1 2 2 2 2 3 2" xfId="3681"/>
    <cellStyle name="Input 1 2 2 2 2 3 3" xfId="5578"/>
    <cellStyle name="Input 1 2 2 2 2 4" xfId="1968"/>
    <cellStyle name="Input 1 2 2 2 2 4 2" xfId="3875"/>
    <cellStyle name="Input 1 2 2 2 2 4 3" xfId="5772"/>
    <cellStyle name="Input 1 2 2 2 2 5" xfId="2277"/>
    <cellStyle name="Input 1 2 2 2 2 5 2" xfId="4184"/>
    <cellStyle name="Input 1 2 2 2 2 5 3" xfId="6081"/>
    <cellStyle name="Input 1 2 2 2 2 6" xfId="2453"/>
    <cellStyle name="Input 1 2 2 2 2 7" xfId="4350"/>
    <cellStyle name="Input 1 2 2 2 3" xfId="686"/>
    <cellStyle name="Input 1 2 2 2 3 2" xfId="2593"/>
    <cellStyle name="Input 1 2 2 2 3 3" xfId="4490"/>
    <cellStyle name="Input 1 2 2 2 4" xfId="835"/>
    <cellStyle name="Input 1 2 2 2 4 2" xfId="2742"/>
    <cellStyle name="Input 1 2 2 2 4 3" xfId="4639"/>
    <cellStyle name="Input 1 2 2 2 5" xfId="956"/>
    <cellStyle name="Input 1 2 2 2 5 2" xfId="2863"/>
    <cellStyle name="Input 1 2 2 2 5 3" xfId="4760"/>
    <cellStyle name="Input 1 2 2 2 6" xfId="1288"/>
    <cellStyle name="Input 1 2 2 2 6 2" xfId="3195"/>
    <cellStyle name="Input 1 2 2 2 6 3" xfId="5092"/>
    <cellStyle name="Input 1 2 2 2 7" xfId="1625"/>
    <cellStyle name="Input 1 2 2 2 7 2" xfId="3532"/>
    <cellStyle name="Input 1 2 2 2 7 3" xfId="5429"/>
    <cellStyle name="Input 1 2 2 2 8" xfId="1809"/>
    <cellStyle name="Input 1 2 2 2 8 2" xfId="3716"/>
    <cellStyle name="Input 1 2 2 2 8 3" xfId="5613"/>
    <cellStyle name="Input 1 2 2 2 9" xfId="2118"/>
    <cellStyle name="Input 1 2 2 2 9 2" xfId="4025"/>
    <cellStyle name="Input 1 2 2 2 9 3" xfId="5922"/>
    <cellStyle name="Input 1 2 2 3" xfId="469"/>
    <cellStyle name="Input 1 2 2 3 2" xfId="1370"/>
    <cellStyle name="Input 1 2 2 3 2 2" xfId="3277"/>
    <cellStyle name="Input 1 2 2 3 2 3" xfId="5174"/>
    <cellStyle name="Input 1 2 2 3 3" xfId="1697"/>
    <cellStyle name="Input 1 2 2 3 3 2" xfId="3604"/>
    <cellStyle name="Input 1 2 2 3 3 3" xfId="5501"/>
    <cellStyle name="Input 1 2 2 3 4" xfId="1891"/>
    <cellStyle name="Input 1 2 2 3 4 2" xfId="3798"/>
    <cellStyle name="Input 1 2 2 3 4 3" xfId="5695"/>
    <cellStyle name="Input 1 2 2 3 5" xfId="2200"/>
    <cellStyle name="Input 1 2 2 3 5 2" xfId="4107"/>
    <cellStyle name="Input 1 2 2 3 5 3" xfId="6004"/>
    <cellStyle name="Input 1 2 2 3 6" xfId="2376"/>
    <cellStyle name="Input 1 2 2 3 7" xfId="4273"/>
    <cellStyle name="Input 1 2 2 4" xfId="614"/>
    <cellStyle name="Input 1 2 2 4 2" xfId="2521"/>
    <cellStyle name="Input 1 2 2 4 3" xfId="4418"/>
    <cellStyle name="Input 1 2 2 5" xfId="774"/>
    <cellStyle name="Input 1 2 2 5 2" xfId="2681"/>
    <cellStyle name="Input 1 2 2 5 3" xfId="4578"/>
    <cellStyle name="Input 1 2 2 6" xfId="879"/>
    <cellStyle name="Input 1 2 2 6 2" xfId="2786"/>
    <cellStyle name="Input 1 2 2 6 3" xfId="4683"/>
    <cellStyle name="Input 1 2 2 7" xfId="1028"/>
    <cellStyle name="Input 1 2 2 7 2" xfId="2935"/>
    <cellStyle name="Input 1 2 2 7 3" xfId="4832"/>
    <cellStyle name="Input 1 2 2 8" xfId="1122"/>
    <cellStyle name="Input 1 2 2 8 2" xfId="3029"/>
    <cellStyle name="Input 1 2 2 8 3" xfId="4926"/>
    <cellStyle name="Input 1 2 2 9" xfId="1220"/>
    <cellStyle name="Input 1 2 2 9 2" xfId="3127"/>
    <cellStyle name="Input 1 2 2 9 3" xfId="5024"/>
    <cellStyle name="Input 1 2 3" xfId="344"/>
    <cellStyle name="Input 1 2 3 10" xfId="2069"/>
    <cellStyle name="Input 1 2 3 10 2" xfId="3976"/>
    <cellStyle name="Input 1 2 3 10 3" xfId="5873"/>
    <cellStyle name="Input 1 2 3 11" xfId="254"/>
    <cellStyle name="Input 1 2 3 2" xfId="497"/>
    <cellStyle name="Input 1 2 3 2 2" xfId="1398"/>
    <cellStyle name="Input 1 2 3 2 2 2" xfId="3305"/>
    <cellStyle name="Input 1 2 3 2 2 3" xfId="5202"/>
    <cellStyle name="Input 1 2 3 2 3" xfId="1725"/>
    <cellStyle name="Input 1 2 3 2 3 2" xfId="3632"/>
    <cellStyle name="Input 1 2 3 2 3 3" xfId="5529"/>
    <cellStyle name="Input 1 2 3 2 4" xfId="1919"/>
    <cellStyle name="Input 1 2 3 2 4 2" xfId="3826"/>
    <cellStyle name="Input 1 2 3 2 4 3" xfId="5723"/>
    <cellStyle name="Input 1 2 3 2 5" xfId="2228"/>
    <cellStyle name="Input 1 2 3 2 5 2" xfId="4135"/>
    <cellStyle name="Input 1 2 3 2 5 3" xfId="6032"/>
    <cellStyle name="Input 1 2 3 2 6" xfId="2404"/>
    <cellStyle name="Input 1 2 3 2 7" xfId="4301"/>
    <cellStyle name="Input 1 2 3 3" xfId="642"/>
    <cellStyle name="Input 1 2 3 3 2" xfId="2549"/>
    <cellStyle name="Input 1 2 3 3 3" xfId="4446"/>
    <cellStyle name="Input 1 2 3 4" xfId="796"/>
    <cellStyle name="Input 1 2 3 4 2" xfId="2703"/>
    <cellStyle name="Input 1 2 3 4 3" xfId="4600"/>
    <cellStyle name="Input 1 2 3 5" xfId="907"/>
    <cellStyle name="Input 1 2 3 5 2" xfId="2814"/>
    <cellStyle name="Input 1 2 3 5 3" xfId="4711"/>
    <cellStyle name="Input 1 2 3 6" xfId="1056"/>
    <cellStyle name="Input 1 2 3 6 2" xfId="2963"/>
    <cellStyle name="Input 1 2 3 6 3" xfId="4860"/>
    <cellStyle name="Input 1 2 3 7" xfId="1101"/>
    <cellStyle name="Input 1 2 3 7 2" xfId="3008"/>
    <cellStyle name="Input 1 2 3 7 3" xfId="4905"/>
    <cellStyle name="Input 1 2 3 8" xfId="1242"/>
    <cellStyle name="Input 1 2 3 8 2" xfId="3149"/>
    <cellStyle name="Input 1 2 3 8 3" xfId="5046"/>
    <cellStyle name="Input 1 2 3 9" xfId="1471"/>
    <cellStyle name="Input 1 2 3 9 2" xfId="3378"/>
    <cellStyle name="Input 1 2 3 9 3" xfId="5275"/>
    <cellStyle name="Input 1 2 4" xfId="445"/>
    <cellStyle name="Input 1 2 4 2" xfId="1346"/>
    <cellStyle name="Input 1 2 4 2 2" xfId="3253"/>
    <cellStyle name="Input 1 2 4 2 3" xfId="5150"/>
    <cellStyle name="Input 1 2 4 3" xfId="1673"/>
    <cellStyle name="Input 1 2 4 3 2" xfId="3580"/>
    <cellStyle name="Input 1 2 4 3 3" xfId="5477"/>
    <cellStyle name="Input 1 2 4 4" xfId="1867"/>
    <cellStyle name="Input 1 2 4 4 2" xfId="3774"/>
    <cellStyle name="Input 1 2 4 4 3" xfId="5671"/>
    <cellStyle name="Input 1 2 4 5" xfId="2176"/>
    <cellStyle name="Input 1 2 4 5 2" xfId="4083"/>
    <cellStyle name="Input 1 2 4 5 3" xfId="5980"/>
    <cellStyle name="Input 1 2 4 6" xfId="2352"/>
    <cellStyle name="Input 1 2 4 7" xfId="4249"/>
    <cellStyle name="Input 1 2 5" xfId="590"/>
    <cellStyle name="Input 1 2 5 2" xfId="2497"/>
    <cellStyle name="Input 1 2 5 3" xfId="4394"/>
    <cellStyle name="Input 1 2 6" xfId="756"/>
    <cellStyle name="Input 1 2 6 2" xfId="2663"/>
    <cellStyle name="Input 1 2 6 3" xfId="4560"/>
    <cellStyle name="Input 1 2 7" xfId="855"/>
    <cellStyle name="Input 1 2 7 2" xfId="2762"/>
    <cellStyle name="Input 1 2 7 3" xfId="4659"/>
    <cellStyle name="Input 1 2 8" xfId="1004"/>
    <cellStyle name="Input 1 2 8 2" xfId="2911"/>
    <cellStyle name="Input 1 2 8 3" xfId="4808"/>
    <cellStyle name="Input 1 2 9" xfId="1084"/>
    <cellStyle name="Input 1 2 9 2" xfId="2991"/>
    <cellStyle name="Input 1 2 9 3" xfId="4888"/>
    <cellStyle name="Input 1 3" xfId="277"/>
    <cellStyle name="Input 1 3 10" xfId="1589"/>
    <cellStyle name="Input 1 3 10 2" xfId="3496"/>
    <cellStyle name="Input 1 3 10 3" xfId="5393"/>
    <cellStyle name="Input 1 3 11" xfId="2002"/>
    <cellStyle name="Input 1 3 11 2" xfId="3909"/>
    <cellStyle name="Input 1 3 11 3" xfId="5806"/>
    <cellStyle name="Input 1 3 2" xfId="371"/>
    <cellStyle name="Input 1 3 2 10" xfId="228"/>
    <cellStyle name="Input 1 3 2 2" xfId="524"/>
    <cellStyle name="Input 1 3 2 2 2" xfId="1425"/>
    <cellStyle name="Input 1 3 2 2 2 2" xfId="3332"/>
    <cellStyle name="Input 1 3 2 2 2 3" xfId="5229"/>
    <cellStyle name="Input 1 3 2 2 3" xfId="1752"/>
    <cellStyle name="Input 1 3 2 2 3 2" xfId="3659"/>
    <cellStyle name="Input 1 3 2 2 3 3" xfId="5556"/>
    <cellStyle name="Input 1 3 2 2 4" xfId="1946"/>
    <cellStyle name="Input 1 3 2 2 4 2" xfId="3853"/>
    <cellStyle name="Input 1 3 2 2 4 3" xfId="5750"/>
    <cellStyle name="Input 1 3 2 2 5" xfId="2255"/>
    <cellStyle name="Input 1 3 2 2 5 2" xfId="4162"/>
    <cellStyle name="Input 1 3 2 2 5 3" xfId="6059"/>
    <cellStyle name="Input 1 3 2 2 6" xfId="2431"/>
    <cellStyle name="Input 1 3 2 2 7" xfId="4328"/>
    <cellStyle name="Input 1 3 2 3" xfId="664"/>
    <cellStyle name="Input 1 3 2 3 2" xfId="2571"/>
    <cellStyle name="Input 1 3 2 3 3" xfId="4468"/>
    <cellStyle name="Input 1 3 2 4" xfId="819"/>
    <cellStyle name="Input 1 3 2 4 2" xfId="2726"/>
    <cellStyle name="Input 1 3 2 4 3" xfId="4623"/>
    <cellStyle name="Input 1 3 2 5" xfId="934"/>
    <cellStyle name="Input 1 3 2 5 2" xfId="2841"/>
    <cellStyle name="Input 1 3 2 5 3" xfId="4738"/>
    <cellStyle name="Input 1 3 2 6" xfId="1266"/>
    <cellStyle name="Input 1 3 2 6 2" xfId="3173"/>
    <cellStyle name="Input 1 3 2 6 3" xfId="5070"/>
    <cellStyle name="Input 1 3 2 7" xfId="1618"/>
    <cellStyle name="Input 1 3 2 7 2" xfId="3525"/>
    <cellStyle name="Input 1 3 2 7 3" xfId="5422"/>
    <cellStyle name="Input 1 3 2 8" xfId="1498"/>
    <cellStyle name="Input 1 3 2 8 2" xfId="3405"/>
    <cellStyle name="Input 1 3 2 8 3" xfId="5302"/>
    <cellStyle name="Input 1 3 2 9" xfId="2096"/>
    <cellStyle name="Input 1 3 2 9 2" xfId="4003"/>
    <cellStyle name="Input 1 3 2 9 3" xfId="5900"/>
    <cellStyle name="Input 1 3 3" xfId="430"/>
    <cellStyle name="Input 1 3 3 2" xfId="1331"/>
    <cellStyle name="Input 1 3 3 2 2" xfId="3238"/>
    <cellStyle name="Input 1 3 3 2 3" xfId="5135"/>
    <cellStyle name="Input 1 3 3 3" xfId="1658"/>
    <cellStyle name="Input 1 3 3 3 2" xfId="3565"/>
    <cellStyle name="Input 1 3 3 3 3" xfId="5462"/>
    <cellStyle name="Input 1 3 3 4" xfId="1852"/>
    <cellStyle name="Input 1 3 3 4 2" xfId="3759"/>
    <cellStyle name="Input 1 3 3 4 3" xfId="5656"/>
    <cellStyle name="Input 1 3 3 5" xfId="2161"/>
    <cellStyle name="Input 1 3 3 5 2" xfId="4068"/>
    <cellStyle name="Input 1 3 3 5 3" xfId="5965"/>
    <cellStyle name="Input 1 3 3 6" xfId="2337"/>
    <cellStyle name="Input 1 3 3 7" xfId="4234"/>
    <cellStyle name="Input 1 3 4" xfId="575"/>
    <cellStyle name="Input 1 3 4 2" xfId="2482"/>
    <cellStyle name="Input 1 3 4 3" xfId="4379"/>
    <cellStyle name="Input 1 3 5" xfId="744"/>
    <cellStyle name="Input 1 3 5 2" xfId="2651"/>
    <cellStyle name="Input 1 3 5 3" xfId="4548"/>
    <cellStyle name="Input 1 3 6" xfId="709"/>
    <cellStyle name="Input 1 3 6 2" xfId="2616"/>
    <cellStyle name="Input 1 3 6 3" xfId="4513"/>
    <cellStyle name="Input 1 3 7" xfId="989"/>
    <cellStyle name="Input 1 3 7 2" xfId="2896"/>
    <cellStyle name="Input 1 3 7 3" xfId="4793"/>
    <cellStyle name="Input 1 3 8" xfId="1089"/>
    <cellStyle name="Input 1 3 8 2" xfId="2996"/>
    <cellStyle name="Input 1 3 8 3" xfId="4893"/>
    <cellStyle name="Input 1 3 9" xfId="1190"/>
    <cellStyle name="Input 1 3 9 2" xfId="3097"/>
    <cellStyle name="Input 1 3 9 3" xfId="4994"/>
    <cellStyle name="Input 1 4" xfId="270"/>
    <cellStyle name="Input 1 4 10" xfId="1562"/>
    <cellStyle name="Input 1 4 10 2" xfId="3469"/>
    <cellStyle name="Input 1 4 10 3" xfId="5366"/>
    <cellStyle name="Input 1 4 11" xfId="1995"/>
    <cellStyle name="Input 1 4 11 2" xfId="3902"/>
    <cellStyle name="Input 1 4 11 3" xfId="5799"/>
    <cellStyle name="Input 1 4 12" xfId="193"/>
    <cellStyle name="Input 1 4 2" xfId="364"/>
    <cellStyle name="Input 1 4 2 10" xfId="225"/>
    <cellStyle name="Input 1 4 2 2" xfId="517"/>
    <cellStyle name="Input 1 4 2 2 2" xfId="1418"/>
    <cellStyle name="Input 1 4 2 2 2 2" xfId="3325"/>
    <cellStyle name="Input 1 4 2 2 2 3" xfId="5222"/>
    <cellStyle name="Input 1 4 2 2 3" xfId="1745"/>
    <cellStyle name="Input 1 4 2 2 3 2" xfId="3652"/>
    <cellStyle name="Input 1 4 2 2 3 3" xfId="5549"/>
    <cellStyle name="Input 1 4 2 2 4" xfId="1939"/>
    <cellStyle name="Input 1 4 2 2 4 2" xfId="3846"/>
    <cellStyle name="Input 1 4 2 2 4 3" xfId="5743"/>
    <cellStyle name="Input 1 4 2 2 5" xfId="2248"/>
    <cellStyle name="Input 1 4 2 2 5 2" xfId="4155"/>
    <cellStyle name="Input 1 4 2 2 5 3" xfId="6052"/>
    <cellStyle name="Input 1 4 2 2 6" xfId="2424"/>
    <cellStyle name="Input 1 4 2 2 7" xfId="4321"/>
    <cellStyle name="Input 1 4 2 3" xfId="657"/>
    <cellStyle name="Input 1 4 2 3 2" xfId="2564"/>
    <cellStyle name="Input 1 4 2 3 3" xfId="4461"/>
    <cellStyle name="Input 1 4 2 4" xfId="812"/>
    <cellStyle name="Input 1 4 2 4 2" xfId="2719"/>
    <cellStyle name="Input 1 4 2 4 3" xfId="4616"/>
    <cellStyle name="Input 1 4 2 5" xfId="927"/>
    <cellStyle name="Input 1 4 2 5 2" xfId="2834"/>
    <cellStyle name="Input 1 4 2 5 3" xfId="4731"/>
    <cellStyle name="Input 1 4 2 6" xfId="1259"/>
    <cellStyle name="Input 1 4 2 6 2" xfId="3166"/>
    <cellStyle name="Input 1 4 2 6 3" xfId="5063"/>
    <cellStyle name="Input 1 4 2 7" xfId="1612"/>
    <cellStyle name="Input 1 4 2 7 2" xfId="3519"/>
    <cellStyle name="Input 1 4 2 7 3" xfId="5416"/>
    <cellStyle name="Input 1 4 2 8" xfId="1466"/>
    <cellStyle name="Input 1 4 2 8 2" xfId="3373"/>
    <cellStyle name="Input 1 4 2 8 3" xfId="5270"/>
    <cellStyle name="Input 1 4 2 9" xfId="2089"/>
    <cellStyle name="Input 1 4 2 9 2" xfId="3996"/>
    <cellStyle name="Input 1 4 2 9 3" xfId="5893"/>
    <cellStyle name="Input 1 4 3" xfId="423"/>
    <cellStyle name="Input 1 4 3 2" xfId="1324"/>
    <cellStyle name="Input 1 4 3 2 2" xfId="3231"/>
    <cellStyle name="Input 1 4 3 2 3" xfId="5128"/>
    <cellStyle name="Input 1 4 3 3" xfId="1651"/>
    <cellStyle name="Input 1 4 3 3 2" xfId="3558"/>
    <cellStyle name="Input 1 4 3 3 3" xfId="5455"/>
    <cellStyle name="Input 1 4 3 4" xfId="1845"/>
    <cellStyle name="Input 1 4 3 4 2" xfId="3752"/>
    <cellStyle name="Input 1 4 3 4 3" xfId="5649"/>
    <cellStyle name="Input 1 4 3 5" xfId="2154"/>
    <cellStyle name="Input 1 4 3 5 2" xfId="4061"/>
    <cellStyle name="Input 1 4 3 5 3" xfId="5958"/>
    <cellStyle name="Input 1 4 3 6" xfId="2330"/>
    <cellStyle name="Input 1 4 3 7" xfId="4227"/>
    <cellStyle name="Input 1 4 4" xfId="568"/>
    <cellStyle name="Input 1 4 4 2" xfId="2475"/>
    <cellStyle name="Input 1 4 4 3" xfId="4372"/>
    <cellStyle name="Input 1 4 5" xfId="737"/>
    <cellStyle name="Input 1 4 5 2" xfId="2644"/>
    <cellStyle name="Input 1 4 5 3" xfId="4541"/>
    <cellStyle name="Input 1 4 6" xfId="700"/>
    <cellStyle name="Input 1 4 6 2" xfId="2607"/>
    <cellStyle name="Input 1 4 6 3" xfId="4504"/>
    <cellStyle name="Input 1 4 7" xfId="982"/>
    <cellStyle name="Input 1 4 7 2" xfId="2889"/>
    <cellStyle name="Input 1 4 7 3" xfId="4786"/>
    <cellStyle name="Input 1 4 8" xfId="1153"/>
    <cellStyle name="Input 1 4 8 2" xfId="3060"/>
    <cellStyle name="Input 1 4 8 3" xfId="4957"/>
    <cellStyle name="Input 1 4 9" xfId="1183"/>
    <cellStyle name="Input 1 4 9 2" xfId="3090"/>
    <cellStyle name="Input 1 4 9 3" xfId="4987"/>
    <cellStyle name="Input 1 5" xfId="330"/>
    <cellStyle name="Input 1 5 10" xfId="2055"/>
    <cellStyle name="Input 1 5 10 2" xfId="3962"/>
    <cellStyle name="Input 1 5 10 3" xfId="5859"/>
    <cellStyle name="Input 1 5 11" xfId="209"/>
    <cellStyle name="Input 1 5 2" xfId="483"/>
    <cellStyle name="Input 1 5 2 2" xfId="1384"/>
    <cellStyle name="Input 1 5 2 2 2" xfId="3291"/>
    <cellStyle name="Input 1 5 2 2 3" xfId="5188"/>
    <cellStyle name="Input 1 5 2 3" xfId="1711"/>
    <cellStyle name="Input 1 5 2 3 2" xfId="3618"/>
    <cellStyle name="Input 1 5 2 3 3" xfId="5515"/>
    <cellStyle name="Input 1 5 2 4" xfId="1905"/>
    <cellStyle name="Input 1 5 2 4 2" xfId="3812"/>
    <cellStyle name="Input 1 5 2 4 3" xfId="5709"/>
    <cellStyle name="Input 1 5 2 5" xfId="2214"/>
    <cellStyle name="Input 1 5 2 5 2" xfId="4121"/>
    <cellStyle name="Input 1 5 2 5 3" xfId="6018"/>
    <cellStyle name="Input 1 5 2 6" xfId="2390"/>
    <cellStyle name="Input 1 5 2 7" xfId="4287"/>
    <cellStyle name="Input 1 5 3" xfId="628"/>
    <cellStyle name="Input 1 5 3 2" xfId="2535"/>
    <cellStyle name="Input 1 5 3 3" xfId="4432"/>
    <cellStyle name="Input 1 5 4" xfId="785"/>
    <cellStyle name="Input 1 5 4 2" xfId="2692"/>
    <cellStyle name="Input 1 5 4 3" xfId="4589"/>
    <cellStyle name="Input 1 5 5" xfId="893"/>
    <cellStyle name="Input 1 5 5 2" xfId="2800"/>
    <cellStyle name="Input 1 5 5 3" xfId="4697"/>
    <cellStyle name="Input 1 5 6" xfId="1042"/>
    <cellStyle name="Input 1 5 6 2" xfId="2949"/>
    <cellStyle name="Input 1 5 6 3" xfId="4846"/>
    <cellStyle name="Input 1 5 7" xfId="1111"/>
    <cellStyle name="Input 1 5 7 2" xfId="3018"/>
    <cellStyle name="Input 1 5 7 3" xfId="4915"/>
    <cellStyle name="Input 1 5 8" xfId="1231"/>
    <cellStyle name="Input 1 5 8 2" xfId="3138"/>
    <cellStyle name="Input 1 5 8 3" xfId="5035"/>
    <cellStyle name="Input 1 5 9" xfId="1529"/>
    <cellStyle name="Input 1 5 9 2" xfId="3436"/>
    <cellStyle name="Input 1 5 9 3" xfId="5333"/>
    <cellStyle name="Input 1 6" xfId="411"/>
    <cellStyle name="Input 1 6 2" xfId="1312"/>
    <cellStyle name="Input 1 6 2 2" xfId="3219"/>
    <cellStyle name="Input 1 6 2 3" xfId="5116"/>
    <cellStyle name="Input 1 6 3" xfId="1639"/>
    <cellStyle name="Input 1 6 3 2" xfId="3546"/>
    <cellStyle name="Input 1 6 3 3" xfId="5443"/>
    <cellStyle name="Input 1 6 4" xfId="1833"/>
    <cellStyle name="Input 1 6 4 2" xfId="3740"/>
    <cellStyle name="Input 1 6 4 3" xfId="5637"/>
    <cellStyle name="Input 1 6 5" xfId="2142"/>
    <cellStyle name="Input 1 6 5 2" xfId="4049"/>
    <cellStyle name="Input 1 6 5 3" xfId="5946"/>
    <cellStyle name="Input 1 6 6" xfId="2318"/>
    <cellStyle name="Input 1 6 7" xfId="4215"/>
    <cellStyle name="Input 1 7" xfId="407"/>
    <cellStyle name="Input 1 7 2" xfId="2314"/>
    <cellStyle name="Input 1 7 3" xfId="4211"/>
    <cellStyle name="Input 1 8" xfId="729"/>
    <cellStyle name="Input 1 8 2" xfId="2636"/>
    <cellStyle name="Input 1 8 3" xfId="4533"/>
    <cellStyle name="Input 1 9" xfId="702"/>
    <cellStyle name="Input 1 9 2" xfId="2609"/>
    <cellStyle name="Input 1 9 3" xfId="4506"/>
    <cellStyle name="Input 2" xfId="126"/>
    <cellStyle name="Input 2 2" xfId="127"/>
    <cellStyle name="Input 2 2 10" xfId="971"/>
    <cellStyle name="Input 2 2 10 2" xfId="2878"/>
    <cellStyle name="Input 2 2 10 3" xfId="4775"/>
    <cellStyle name="Input 2 2 11" xfId="1157"/>
    <cellStyle name="Input 2 2 11 2" xfId="3064"/>
    <cellStyle name="Input 2 2 11 3" xfId="4961"/>
    <cellStyle name="Input 2 2 12" xfId="1176"/>
    <cellStyle name="Input 2 2 12 2" xfId="3083"/>
    <cellStyle name="Input 2 2 12 3" xfId="4980"/>
    <cellStyle name="Input 2 2 13" xfId="1571"/>
    <cellStyle name="Input 2 2 13 2" xfId="3478"/>
    <cellStyle name="Input 2 2 13 3" xfId="5375"/>
    <cellStyle name="Input 2 2 14" xfId="1585"/>
    <cellStyle name="Input 2 2 14 2" xfId="3492"/>
    <cellStyle name="Input 2 2 14 3" xfId="5389"/>
    <cellStyle name="Input 2 2 15" xfId="1494"/>
    <cellStyle name="Input 2 2 15 2" xfId="3401"/>
    <cellStyle name="Input 2 2 15 3" xfId="5298"/>
    <cellStyle name="Input 2 2 2" xfId="288"/>
    <cellStyle name="Input 2 2 2 10" xfId="1198"/>
    <cellStyle name="Input 2 2 2 10 2" xfId="3105"/>
    <cellStyle name="Input 2 2 2 10 3" xfId="5002"/>
    <cellStyle name="Input 2 2 2 11" xfId="1557"/>
    <cellStyle name="Input 2 2 2 11 2" xfId="3464"/>
    <cellStyle name="Input 2 2 2 11 3" xfId="5361"/>
    <cellStyle name="Input 2 2 2 12" xfId="2013"/>
    <cellStyle name="Input 2 2 2 12 2" xfId="3920"/>
    <cellStyle name="Input 2 2 2 12 3" xfId="5817"/>
    <cellStyle name="Input 2 2 2 2" xfId="312"/>
    <cellStyle name="Input 2 2 2 2 10" xfId="1541"/>
    <cellStyle name="Input 2 2 2 2 10 2" xfId="3448"/>
    <cellStyle name="Input 2 2 2 2 10 3" xfId="5345"/>
    <cellStyle name="Input 2 2 2 2 11" xfId="2037"/>
    <cellStyle name="Input 2 2 2 2 11 2" xfId="3944"/>
    <cellStyle name="Input 2 2 2 2 11 3" xfId="5841"/>
    <cellStyle name="Input 2 2 2 2 12" xfId="200"/>
    <cellStyle name="Input 2 2 2 2 2" xfId="389"/>
    <cellStyle name="Input 2 2 2 2 2 10" xfId="182"/>
    <cellStyle name="Input 2 2 2 2 2 2" xfId="542"/>
    <cellStyle name="Input 2 2 2 2 2 2 2" xfId="1443"/>
    <cellStyle name="Input 2 2 2 2 2 2 2 2" xfId="3350"/>
    <cellStyle name="Input 2 2 2 2 2 2 2 3" xfId="5247"/>
    <cellStyle name="Input 2 2 2 2 2 2 3" xfId="1770"/>
    <cellStyle name="Input 2 2 2 2 2 2 3 2" xfId="3677"/>
    <cellStyle name="Input 2 2 2 2 2 2 3 3" xfId="5574"/>
    <cellStyle name="Input 2 2 2 2 2 2 4" xfId="1964"/>
    <cellStyle name="Input 2 2 2 2 2 2 4 2" xfId="3871"/>
    <cellStyle name="Input 2 2 2 2 2 2 4 3" xfId="5768"/>
    <cellStyle name="Input 2 2 2 2 2 2 5" xfId="2273"/>
    <cellStyle name="Input 2 2 2 2 2 2 5 2" xfId="4180"/>
    <cellStyle name="Input 2 2 2 2 2 2 5 3" xfId="6077"/>
    <cellStyle name="Input 2 2 2 2 2 2 6" xfId="2449"/>
    <cellStyle name="Input 2 2 2 2 2 2 7" xfId="4346"/>
    <cellStyle name="Input 2 2 2 2 2 3" xfId="682"/>
    <cellStyle name="Input 2 2 2 2 2 3 2" xfId="2589"/>
    <cellStyle name="Input 2 2 2 2 2 3 3" xfId="4486"/>
    <cellStyle name="Input 2 2 2 2 2 4" xfId="831"/>
    <cellStyle name="Input 2 2 2 2 2 4 2" xfId="2738"/>
    <cellStyle name="Input 2 2 2 2 2 4 3" xfId="4635"/>
    <cellStyle name="Input 2 2 2 2 2 5" xfId="952"/>
    <cellStyle name="Input 2 2 2 2 2 5 2" xfId="2859"/>
    <cellStyle name="Input 2 2 2 2 2 5 3" xfId="4756"/>
    <cellStyle name="Input 2 2 2 2 2 6" xfId="1284"/>
    <cellStyle name="Input 2 2 2 2 2 6 2" xfId="3191"/>
    <cellStyle name="Input 2 2 2 2 2 6 3" xfId="5088"/>
    <cellStyle name="Input 2 2 2 2 2 7" xfId="1623"/>
    <cellStyle name="Input 2 2 2 2 2 7 2" xfId="3530"/>
    <cellStyle name="Input 2 2 2 2 2 7 3" xfId="5427"/>
    <cellStyle name="Input 2 2 2 2 2 8" xfId="1805"/>
    <cellStyle name="Input 2 2 2 2 2 8 2" xfId="3712"/>
    <cellStyle name="Input 2 2 2 2 2 8 3" xfId="5609"/>
    <cellStyle name="Input 2 2 2 2 2 9" xfId="2114"/>
    <cellStyle name="Input 2 2 2 2 2 9 2" xfId="4021"/>
    <cellStyle name="Input 2 2 2 2 2 9 3" xfId="5918"/>
    <cellStyle name="Input 2 2 2 2 3" xfId="465"/>
    <cellStyle name="Input 2 2 2 2 3 2" xfId="1366"/>
    <cellStyle name="Input 2 2 2 2 3 2 2" xfId="3273"/>
    <cellStyle name="Input 2 2 2 2 3 2 3" xfId="5170"/>
    <cellStyle name="Input 2 2 2 2 3 3" xfId="1693"/>
    <cellStyle name="Input 2 2 2 2 3 3 2" xfId="3600"/>
    <cellStyle name="Input 2 2 2 2 3 3 3" xfId="5497"/>
    <cellStyle name="Input 2 2 2 2 3 4" xfId="1887"/>
    <cellStyle name="Input 2 2 2 2 3 4 2" xfId="3794"/>
    <cellStyle name="Input 2 2 2 2 3 4 3" xfId="5691"/>
    <cellStyle name="Input 2 2 2 2 3 5" xfId="2196"/>
    <cellStyle name="Input 2 2 2 2 3 5 2" xfId="4103"/>
    <cellStyle name="Input 2 2 2 2 3 5 3" xfId="6000"/>
    <cellStyle name="Input 2 2 2 2 3 6" xfId="2372"/>
    <cellStyle name="Input 2 2 2 2 3 7" xfId="4269"/>
    <cellStyle name="Input 2 2 2 2 4" xfId="610"/>
    <cellStyle name="Input 2 2 2 2 4 2" xfId="2517"/>
    <cellStyle name="Input 2 2 2 2 4 3" xfId="4414"/>
    <cellStyle name="Input 2 2 2 2 5" xfId="770"/>
    <cellStyle name="Input 2 2 2 2 5 2" xfId="2677"/>
    <cellStyle name="Input 2 2 2 2 5 3" xfId="4574"/>
    <cellStyle name="Input 2 2 2 2 6" xfId="875"/>
    <cellStyle name="Input 2 2 2 2 6 2" xfId="2782"/>
    <cellStyle name="Input 2 2 2 2 6 3" xfId="4679"/>
    <cellStyle name="Input 2 2 2 2 7" xfId="1024"/>
    <cellStyle name="Input 2 2 2 2 7 2" xfId="2931"/>
    <cellStyle name="Input 2 2 2 2 7 3" xfId="4828"/>
    <cellStyle name="Input 2 2 2 2 8" xfId="1125"/>
    <cellStyle name="Input 2 2 2 2 8 2" xfId="3032"/>
    <cellStyle name="Input 2 2 2 2 8 3" xfId="4929"/>
    <cellStyle name="Input 2 2 2 2 9" xfId="1216"/>
    <cellStyle name="Input 2 2 2 2 9 2" xfId="3123"/>
    <cellStyle name="Input 2 2 2 2 9 3" xfId="5020"/>
    <cellStyle name="Input 2 2 2 3" xfId="340"/>
    <cellStyle name="Input 2 2 2 3 10" xfId="2065"/>
    <cellStyle name="Input 2 2 2 3 10 2" xfId="3972"/>
    <cellStyle name="Input 2 2 2 3 10 3" xfId="5869"/>
    <cellStyle name="Input 2 2 2 3 11" xfId="170"/>
    <cellStyle name="Input 2 2 2 3 2" xfId="493"/>
    <cellStyle name="Input 2 2 2 3 2 2" xfId="1394"/>
    <cellStyle name="Input 2 2 2 3 2 2 2" xfId="3301"/>
    <cellStyle name="Input 2 2 2 3 2 2 3" xfId="5198"/>
    <cellStyle name="Input 2 2 2 3 2 3" xfId="1721"/>
    <cellStyle name="Input 2 2 2 3 2 3 2" xfId="3628"/>
    <cellStyle name="Input 2 2 2 3 2 3 3" xfId="5525"/>
    <cellStyle name="Input 2 2 2 3 2 4" xfId="1915"/>
    <cellStyle name="Input 2 2 2 3 2 4 2" xfId="3822"/>
    <cellStyle name="Input 2 2 2 3 2 4 3" xfId="5719"/>
    <cellStyle name="Input 2 2 2 3 2 5" xfId="2224"/>
    <cellStyle name="Input 2 2 2 3 2 5 2" xfId="4131"/>
    <cellStyle name="Input 2 2 2 3 2 5 3" xfId="6028"/>
    <cellStyle name="Input 2 2 2 3 2 6" xfId="2400"/>
    <cellStyle name="Input 2 2 2 3 2 7" xfId="4297"/>
    <cellStyle name="Input 2 2 2 3 3" xfId="638"/>
    <cellStyle name="Input 2 2 2 3 3 2" xfId="2545"/>
    <cellStyle name="Input 2 2 2 3 3 3" xfId="4442"/>
    <cellStyle name="Input 2 2 2 3 4" xfId="792"/>
    <cellStyle name="Input 2 2 2 3 4 2" xfId="2699"/>
    <cellStyle name="Input 2 2 2 3 4 3" xfId="4596"/>
    <cellStyle name="Input 2 2 2 3 5" xfId="903"/>
    <cellStyle name="Input 2 2 2 3 5 2" xfId="2810"/>
    <cellStyle name="Input 2 2 2 3 5 3" xfId="4707"/>
    <cellStyle name="Input 2 2 2 3 6" xfId="1052"/>
    <cellStyle name="Input 2 2 2 3 6 2" xfId="2959"/>
    <cellStyle name="Input 2 2 2 3 6 3" xfId="4856"/>
    <cellStyle name="Input 2 2 2 3 7" xfId="1104"/>
    <cellStyle name="Input 2 2 2 3 7 2" xfId="3011"/>
    <cellStyle name="Input 2 2 2 3 7 3" xfId="4908"/>
    <cellStyle name="Input 2 2 2 3 8" xfId="1238"/>
    <cellStyle name="Input 2 2 2 3 8 2" xfId="3145"/>
    <cellStyle name="Input 2 2 2 3 8 3" xfId="5042"/>
    <cellStyle name="Input 2 2 2 3 9" xfId="1472"/>
    <cellStyle name="Input 2 2 2 3 9 2" xfId="3379"/>
    <cellStyle name="Input 2 2 2 3 9 3" xfId="5276"/>
    <cellStyle name="Input 2 2 2 4" xfId="441"/>
    <cellStyle name="Input 2 2 2 4 2" xfId="1342"/>
    <cellStyle name="Input 2 2 2 4 2 2" xfId="3249"/>
    <cellStyle name="Input 2 2 2 4 2 3" xfId="5146"/>
    <cellStyle name="Input 2 2 2 4 3" xfId="1669"/>
    <cellStyle name="Input 2 2 2 4 3 2" xfId="3576"/>
    <cellStyle name="Input 2 2 2 4 3 3" xfId="5473"/>
    <cellStyle name="Input 2 2 2 4 4" xfId="1863"/>
    <cellStyle name="Input 2 2 2 4 4 2" xfId="3770"/>
    <cellStyle name="Input 2 2 2 4 4 3" xfId="5667"/>
    <cellStyle name="Input 2 2 2 4 5" xfId="2172"/>
    <cellStyle name="Input 2 2 2 4 5 2" xfId="4079"/>
    <cellStyle name="Input 2 2 2 4 5 3" xfId="5976"/>
    <cellStyle name="Input 2 2 2 4 6" xfId="2348"/>
    <cellStyle name="Input 2 2 2 4 7" xfId="4245"/>
    <cellStyle name="Input 2 2 2 5" xfId="586"/>
    <cellStyle name="Input 2 2 2 5 2" xfId="2493"/>
    <cellStyle name="Input 2 2 2 5 3" xfId="4390"/>
    <cellStyle name="Input 2 2 2 6" xfId="752"/>
    <cellStyle name="Input 2 2 2 6 2" xfId="2659"/>
    <cellStyle name="Input 2 2 2 6 3" xfId="4556"/>
    <cellStyle name="Input 2 2 2 7" xfId="851"/>
    <cellStyle name="Input 2 2 2 7 2" xfId="2758"/>
    <cellStyle name="Input 2 2 2 7 3" xfId="4655"/>
    <cellStyle name="Input 2 2 2 8" xfId="1000"/>
    <cellStyle name="Input 2 2 2 8 2" xfId="2907"/>
    <cellStyle name="Input 2 2 2 8 3" xfId="4804"/>
    <cellStyle name="Input 2 2 2 9" xfId="1141"/>
    <cellStyle name="Input 2 2 2 9 2" xfId="3048"/>
    <cellStyle name="Input 2 2 2 9 3" xfId="4945"/>
    <cellStyle name="Input 2 2 3" xfId="278"/>
    <cellStyle name="Input 2 2 3 10" xfId="1602"/>
    <cellStyle name="Input 2 2 3 10 2" xfId="3509"/>
    <cellStyle name="Input 2 2 3 10 3" xfId="5406"/>
    <cellStyle name="Input 2 2 3 11" xfId="2003"/>
    <cellStyle name="Input 2 2 3 11 2" xfId="3910"/>
    <cellStyle name="Input 2 2 3 11 3" xfId="5807"/>
    <cellStyle name="Input 2 2 3 2" xfId="372"/>
    <cellStyle name="Input 2 2 3 2 10" xfId="229"/>
    <cellStyle name="Input 2 2 3 2 2" xfId="525"/>
    <cellStyle name="Input 2 2 3 2 2 2" xfId="1426"/>
    <cellStyle name="Input 2 2 3 2 2 2 2" xfId="3333"/>
    <cellStyle name="Input 2 2 3 2 2 2 3" xfId="5230"/>
    <cellStyle name="Input 2 2 3 2 2 3" xfId="1753"/>
    <cellStyle name="Input 2 2 3 2 2 3 2" xfId="3660"/>
    <cellStyle name="Input 2 2 3 2 2 3 3" xfId="5557"/>
    <cellStyle name="Input 2 2 3 2 2 4" xfId="1947"/>
    <cellStyle name="Input 2 2 3 2 2 4 2" xfId="3854"/>
    <cellStyle name="Input 2 2 3 2 2 4 3" xfId="5751"/>
    <cellStyle name="Input 2 2 3 2 2 5" xfId="2256"/>
    <cellStyle name="Input 2 2 3 2 2 5 2" xfId="4163"/>
    <cellStyle name="Input 2 2 3 2 2 5 3" xfId="6060"/>
    <cellStyle name="Input 2 2 3 2 2 6" xfId="2432"/>
    <cellStyle name="Input 2 2 3 2 2 7" xfId="4329"/>
    <cellStyle name="Input 2 2 3 2 3" xfId="665"/>
    <cellStyle name="Input 2 2 3 2 3 2" xfId="2572"/>
    <cellStyle name="Input 2 2 3 2 3 3" xfId="4469"/>
    <cellStyle name="Input 2 2 3 2 4" xfId="820"/>
    <cellStyle name="Input 2 2 3 2 4 2" xfId="2727"/>
    <cellStyle name="Input 2 2 3 2 4 3" xfId="4624"/>
    <cellStyle name="Input 2 2 3 2 5" xfId="935"/>
    <cellStyle name="Input 2 2 3 2 5 2" xfId="2842"/>
    <cellStyle name="Input 2 2 3 2 5 3" xfId="4739"/>
    <cellStyle name="Input 2 2 3 2 6" xfId="1267"/>
    <cellStyle name="Input 2 2 3 2 6 2" xfId="3174"/>
    <cellStyle name="Input 2 2 3 2 6 3" xfId="5071"/>
    <cellStyle name="Input 2 2 3 2 7" xfId="1619"/>
    <cellStyle name="Input 2 2 3 2 7 2" xfId="3526"/>
    <cellStyle name="Input 2 2 3 2 7 3" xfId="5423"/>
    <cellStyle name="Input 2 2 3 2 8" xfId="1464"/>
    <cellStyle name="Input 2 2 3 2 8 2" xfId="3371"/>
    <cellStyle name="Input 2 2 3 2 8 3" xfId="5268"/>
    <cellStyle name="Input 2 2 3 2 9" xfId="2097"/>
    <cellStyle name="Input 2 2 3 2 9 2" xfId="4004"/>
    <cellStyle name="Input 2 2 3 2 9 3" xfId="5901"/>
    <cellStyle name="Input 2 2 3 3" xfId="431"/>
    <cellStyle name="Input 2 2 3 3 2" xfId="1332"/>
    <cellStyle name="Input 2 2 3 3 2 2" xfId="3239"/>
    <cellStyle name="Input 2 2 3 3 2 3" xfId="5136"/>
    <cellStyle name="Input 2 2 3 3 3" xfId="1659"/>
    <cellStyle name="Input 2 2 3 3 3 2" xfId="3566"/>
    <cellStyle name="Input 2 2 3 3 3 3" xfId="5463"/>
    <cellStyle name="Input 2 2 3 3 4" xfId="1853"/>
    <cellStyle name="Input 2 2 3 3 4 2" xfId="3760"/>
    <cellStyle name="Input 2 2 3 3 4 3" xfId="5657"/>
    <cellStyle name="Input 2 2 3 3 5" xfId="2162"/>
    <cellStyle name="Input 2 2 3 3 5 2" xfId="4069"/>
    <cellStyle name="Input 2 2 3 3 5 3" xfId="5966"/>
    <cellStyle name="Input 2 2 3 3 6" xfId="2338"/>
    <cellStyle name="Input 2 2 3 3 7" xfId="4235"/>
    <cellStyle name="Input 2 2 3 4" xfId="576"/>
    <cellStyle name="Input 2 2 3 4 2" xfId="2483"/>
    <cellStyle name="Input 2 2 3 4 3" xfId="4380"/>
    <cellStyle name="Input 2 2 3 5" xfId="745"/>
    <cellStyle name="Input 2 2 3 5 2" xfId="2652"/>
    <cellStyle name="Input 2 2 3 5 3" xfId="4549"/>
    <cellStyle name="Input 2 2 3 6" xfId="698"/>
    <cellStyle name="Input 2 2 3 6 2" xfId="2605"/>
    <cellStyle name="Input 2 2 3 6 3" xfId="4502"/>
    <cellStyle name="Input 2 2 3 7" xfId="990"/>
    <cellStyle name="Input 2 2 3 7 2" xfId="2897"/>
    <cellStyle name="Input 2 2 3 7 3" xfId="4794"/>
    <cellStyle name="Input 2 2 3 8" xfId="1148"/>
    <cellStyle name="Input 2 2 3 8 2" xfId="3055"/>
    <cellStyle name="Input 2 2 3 8 3" xfId="4952"/>
    <cellStyle name="Input 2 2 3 9" xfId="1191"/>
    <cellStyle name="Input 2 2 3 9 2" xfId="3098"/>
    <cellStyle name="Input 2 2 3 9 3" xfId="4995"/>
    <cellStyle name="Input 2 2 4" xfId="269"/>
    <cellStyle name="Input 2 2 4 10" xfId="1491"/>
    <cellStyle name="Input 2 2 4 10 2" xfId="3398"/>
    <cellStyle name="Input 2 2 4 10 3" xfId="5295"/>
    <cellStyle name="Input 2 2 4 11" xfId="1994"/>
    <cellStyle name="Input 2 2 4 11 2" xfId="3901"/>
    <cellStyle name="Input 2 2 4 11 3" xfId="5798"/>
    <cellStyle name="Input 2 2 4 12" xfId="192"/>
    <cellStyle name="Input 2 2 4 2" xfId="363"/>
    <cellStyle name="Input 2 2 4 2 10" xfId="224"/>
    <cellStyle name="Input 2 2 4 2 2" xfId="516"/>
    <cellStyle name="Input 2 2 4 2 2 2" xfId="1417"/>
    <cellStyle name="Input 2 2 4 2 2 2 2" xfId="3324"/>
    <cellStyle name="Input 2 2 4 2 2 2 3" xfId="5221"/>
    <cellStyle name="Input 2 2 4 2 2 3" xfId="1744"/>
    <cellStyle name="Input 2 2 4 2 2 3 2" xfId="3651"/>
    <cellStyle name="Input 2 2 4 2 2 3 3" xfId="5548"/>
    <cellStyle name="Input 2 2 4 2 2 4" xfId="1938"/>
    <cellStyle name="Input 2 2 4 2 2 4 2" xfId="3845"/>
    <cellStyle name="Input 2 2 4 2 2 4 3" xfId="5742"/>
    <cellStyle name="Input 2 2 4 2 2 5" xfId="2247"/>
    <cellStyle name="Input 2 2 4 2 2 5 2" xfId="4154"/>
    <cellStyle name="Input 2 2 4 2 2 5 3" xfId="6051"/>
    <cellStyle name="Input 2 2 4 2 2 6" xfId="2423"/>
    <cellStyle name="Input 2 2 4 2 2 7" xfId="4320"/>
    <cellStyle name="Input 2 2 4 2 3" xfId="656"/>
    <cellStyle name="Input 2 2 4 2 3 2" xfId="2563"/>
    <cellStyle name="Input 2 2 4 2 3 3" xfId="4460"/>
    <cellStyle name="Input 2 2 4 2 4" xfId="811"/>
    <cellStyle name="Input 2 2 4 2 4 2" xfId="2718"/>
    <cellStyle name="Input 2 2 4 2 4 3" xfId="4615"/>
    <cellStyle name="Input 2 2 4 2 5" xfId="926"/>
    <cellStyle name="Input 2 2 4 2 5 2" xfId="2833"/>
    <cellStyle name="Input 2 2 4 2 5 3" xfId="4730"/>
    <cellStyle name="Input 2 2 4 2 6" xfId="1258"/>
    <cellStyle name="Input 2 2 4 2 6 2" xfId="3165"/>
    <cellStyle name="Input 2 2 4 2 6 3" xfId="5062"/>
    <cellStyle name="Input 2 2 4 2 7" xfId="1611"/>
    <cellStyle name="Input 2 2 4 2 7 2" xfId="3518"/>
    <cellStyle name="Input 2 2 4 2 7 3" xfId="5415"/>
    <cellStyle name="Input 2 2 4 2 8" xfId="1504"/>
    <cellStyle name="Input 2 2 4 2 8 2" xfId="3411"/>
    <cellStyle name="Input 2 2 4 2 8 3" xfId="5308"/>
    <cellStyle name="Input 2 2 4 2 9" xfId="2088"/>
    <cellStyle name="Input 2 2 4 2 9 2" xfId="3995"/>
    <cellStyle name="Input 2 2 4 2 9 3" xfId="5892"/>
    <cellStyle name="Input 2 2 4 3" xfId="422"/>
    <cellStyle name="Input 2 2 4 3 2" xfId="1323"/>
    <cellStyle name="Input 2 2 4 3 2 2" xfId="3230"/>
    <cellStyle name="Input 2 2 4 3 2 3" xfId="5127"/>
    <cellStyle name="Input 2 2 4 3 3" xfId="1650"/>
    <cellStyle name="Input 2 2 4 3 3 2" xfId="3557"/>
    <cellStyle name="Input 2 2 4 3 3 3" xfId="5454"/>
    <cellStyle name="Input 2 2 4 3 4" xfId="1844"/>
    <cellStyle name="Input 2 2 4 3 4 2" xfId="3751"/>
    <cellStyle name="Input 2 2 4 3 4 3" xfId="5648"/>
    <cellStyle name="Input 2 2 4 3 5" xfId="2153"/>
    <cellStyle name="Input 2 2 4 3 5 2" xfId="4060"/>
    <cellStyle name="Input 2 2 4 3 5 3" xfId="5957"/>
    <cellStyle name="Input 2 2 4 3 6" xfId="2329"/>
    <cellStyle name="Input 2 2 4 3 7" xfId="4226"/>
    <cellStyle name="Input 2 2 4 4" xfId="567"/>
    <cellStyle name="Input 2 2 4 4 2" xfId="2474"/>
    <cellStyle name="Input 2 2 4 4 3" xfId="4371"/>
    <cellStyle name="Input 2 2 4 5" xfId="736"/>
    <cellStyle name="Input 2 2 4 5 2" xfId="2643"/>
    <cellStyle name="Input 2 2 4 5 3" xfId="4540"/>
    <cellStyle name="Input 2 2 4 6" xfId="715"/>
    <cellStyle name="Input 2 2 4 6 2" xfId="2622"/>
    <cellStyle name="Input 2 2 4 6 3" xfId="4519"/>
    <cellStyle name="Input 2 2 4 7" xfId="981"/>
    <cellStyle name="Input 2 2 4 7 2" xfId="2888"/>
    <cellStyle name="Input 2 2 4 7 3" xfId="4785"/>
    <cellStyle name="Input 2 2 4 8" xfId="1154"/>
    <cellStyle name="Input 2 2 4 8 2" xfId="3061"/>
    <cellStyle name="Input 2 2 4 8 3" xfId="4958"/>
    <cellStyle name="Input 2 2 4 9" xfId="1182"/>
    <cellStyle name="Input 2 2 4 9 2" xfId="3089"/>
    <cellStyle name="Input 2 2 4 9 3" xfId="4986"/>
    <cellStyle name="Input 2 2 5" xfId="331"/>
    <cellStyle name="Input 2 2 5 10" xfId="2056"/>
    <cellStyle name="Input 2 2 5 10 2" xfId="3963"/>
    <cellStyle name="Input 2 2 5 10 3" xfId="5860"/>
    <cellStyle name="Input 2 2 5 11" xfId="168"/>
    <cellStyle name="Input 2 2 5 2" xfId="484"/>
    <cellStyle name="Input 2 2 5 2 2" xfId="1385"/>
    <cellStyle name="Input 2 2 5 2 2 2" xfId="3292"/>
    <cellStyle name="Input 2 2 5 2 2 3" xfId="5189"/>
    <cellStyle name="Input 2 2 5 2 3" xfId="1712"/>
    <cellStyle name="Input 2 2 5 2 3 2" xfId="3619"/>
    <cellStyle name="Input 2 2 5 2 3 3" xfId="5516"/>
    <cellStyle name="Input 2 2 5 2 4" xfId="1906"/>
    <cellStyle name="Input 2 2 5 2 4 2" xfId="3813"/>
    <cellStyle name="Input 2 2 5 2 4 3" xfId="5710"/>
    <cellStyle name="Input 2 2 5 2 5" xfId="2215"/>
    <cellStyle name="Input 2 2 5 2 5 2" xfId="4122"/>
    <cellStyle name="Input 2 2 5 2 5 3" xfId="6019"/>
    <cellStyle name="Input 2 2 5 2 6" xfId="2391"/>
    <cellStyle name="Input 2 2 5 2 7" xfId="4288"/>
    <cellStyle name="Input 2 2 5 3" xfId="629"/>
    <cellStyle name="Input 2 2 5 3 2" xfId="2536"/>
    <cellStyle name="Input 2 2 5 3 3" xfId="4433"/>
    <cellStyle name="Input 2 2 5 4" xfId="786"/>
    <cellStyle name="Input 2 2 5 4 2" xfId="2693"/>
    <cellStyle name="Input 2 2 5 4 3" xfId="4590"/>
    <cellStyle name="Input 2 2 5 5" xfId="894"/>
    <cellStyle name="Input 2 2 5 5 2" xfId="2801"/>
    <cellStyle name="Input 2 2 5 5 3" xfId="4698"/>
    <cellStyle name="Input 2 2 5 6" xfId="1043"/>
    <cellStyle name="Input 2 2 5 6 2" xfId="2950"/>
    <cellStyle name="Input 2 2 5 6 3" xfId="4847"/>
    <cellStyle name="Input 2 2 5 7" xfId="1073"/>
    <cellStyle name="Input 2 2 5 7 2" xfId="2980"/>
    <cellStyle name="Input 2 2 5 7 3" xfId="4877"/>
    <cellStyle name="Input 2 2 5 8" xfId="1232"/>
    <cellStyle name="Input 2 2 5 8 2" xfId="3139"/>
    <cellStyle name="Input 2 2 5 8 3" xfId="5036"/>
    <cellStyle name="Input 2 2 5 9" xfId="1528"/>
    <cellStyle name="Input 2 2 5 9 2" xfId="3435"/>
    <cellStyle name="Input 2 2 5 9 3" xfId="5332"/>
    <cellStyle name="Input 2 2 6" xfId="412"/>
    <cellStyle name="Input 2 2 6 2" xfId="1313"/>
    <cellStyle name="Input 2 2 6 2 2" xfId="3220"/>
    <cellStyle name="Input 2 2 6 2 3" xfId="5117"/>
    <cellStyle name="Input 2 2 6 3" xfId="1640"/>
    <cellStyle name="Input 2 2 6 3 2" xfId="3547"/>
    <cellStyle name="Input 2 2 6 3 3" xfId="5444"/>
    <cellStyle name="Input 2 2 6 4" xfId="1834"/>
    <cellStyle name="Input 2 2 6 4 2" xfId="3741"/>
    <cellStyle name="Input 2 2 6 4 3" xfId="5638"/>
    <cellStyle name="Input 2 2 6 5" xfId="2143"/>
    <cellStyle name="Input 2 2 6 5 2" xfId="4050"/>
    <cellStyle name="Input 2 2 6 5 3" xfId="5947"/>
    <cellStyle name="Input 2 2 6 6" xfId="2319"/>
    <cellStyle name="Input 2 2 6 7" xfId="4216"/>
    <cellStyle name="Input 2 2 7" xfId="405"/>
    <cellStyle name="Input 2 2 7 2" xfId="2312"/>
    <cellStyle name="Input 2 2 7 3" xfId="4209"/>
    <cellStyle name="Input 2 2 8" xfId="730"/>
    <cellStyle name="Input 2 2 8 2" xfId="2637"/>
    <cellStyle name="Input 2 2 8 3" xfId="4534"/>
    <cellStyle name="Input 2 2 9" xfId="724"/>
    <cellStyle name="Input 2 2 9 2" xfId="2631"/>
    <cellStyle name="Input 2 2 9 3" xfId="4528"/>
    <cellStyle name="Input 2 3" xfId="268"/>
    <cellStyle name="Input 2 3 10" xfId="1563"/>
    <cellStyle name="Input 2 3 10 2" xfId="3470"/>
    <cellStyle name="Input 2 3 10 3" xfId="5367"/>
    <cellStyle name="Input 2 3 11" xfId="1993"/>
    <cellStyle name="Input 2 3 11 2" xfId="3900"/>
    <cellStyle name="Input 2 3 11 3" xfId="5797"/>
    <cellStyle name="Input 2 3 12" xfId="242"/>
    <cellStyle name="Input 2 3 2" xfId="362"/>
    <cellStyle name="Input 2 3 2 10" xfId="191"/>
    <cellStyle name="Input 2 3 2 2" xfId="515"/>
    <cellStyle name="Input 2 3 2 2 2" xfId="1416"/>
    <cellStyle name="Input 2 3 2 2 2 2" xfId="3323"/>
    <cellStyle name="Input 2 3 2 2 2 3" xfId="5220"/>
    <cellStyle name="Input 2 3 2 2 3" xfId="1743"/>
    <cellStyle name="Input 2 3 2 2 3 2" xfId="3650"/>
    <cellStyle name="Input 2 3 2 2 3 3" xfId="5547"/>
    <cellStyle name="Input 2 3 2 2 4" xfId="1937"/>
    <cellStyle name="Input 2 3 2 2 4 2" xfId="3844"/>
    <cellStyle name="Input 2 3 2 2 4 3" xfId="5741"/>
    <cellStyle name="Input 2 3 2 2 5" xfId="2246"/>
    <cellStyle name="Input 2 3 2 2 5 2" xfId="4153"/>
    <cellStyle name="Input 2 3 2 2 5 3" xfId="6050"/>
    <cellStyle name="Input 2 3 2 2 6" xfId="2422"/>
    <cellStyle name="Input 2 3 2 2 7" xfId="4319"/>
    <cellStyle name="Input 2 3 2 3" xfId="655"/>
    <cellStyle name="Input 2 3 2 3 2" xfId="2562"/>
    <cellStyle name="Input 2 3 2 3 3" xfId="4459"/>
    <cellStyle name="Input 2 3 2 4" xfId="810"/>
    <cellStyle name="Input 2 3 2 4 2" xfId="2717"/>
    <cellStyle name="Input 2 3 2 4 3" xfId="4614"/>
    <cellStyle name="Input 2 3 2 5" xfId="925"/>
    <cellStyle name="Input 2 3 2 5 2" xfId="2832"/>
    <cellStyle name="Input 2 3 2 5 3" xfId="4729"/>
    <cellStyle name="Input 2 3 2 6" xfId="1257"/>
    <cellStyle name="Input 2 3 2 6 2" xfId="3164"/>
    <cellStyle name="Input 2 3 2 6 3" xfId="5061"/>
    <cellStyle name="Input 2 3 2 7" xfId="1610"/>
    <cellStyle name="Input 2 3 2 7 2" xfId="3517"/>
    <cellStyle name="Input 2 3 2 7 3" xfId="5414"/>
    <cellStyle name="Input 2 3 2 8" xfId="1505"/>
    <cellStyle name="Input 2 3 2 8 2" xfId="3412"/>
    <cellStyle name="Input 2 3 2 8 3" xfId="5309"/>
    <cellStyle name="Input 2 3 2 9" xfId="2087"/>
    <cellStyle name="Input 2 3 2 9 2" xfId="3994"/>
    <cellStyle name="Input 2 3 2 9 3" xfId="5891"/>
    <cellStyle name="Input 2 3 3" xfId="421"/>
    <cellStyle name="Input 2 3 3 2" xfId="1322"/>
    <cellStyle name="Input 2 3 3 2 2" xfId="3229"/>
    <cellStyle name="Input 2 3 3 2 3" xfId="5126"/>
    <cellStyle name="Input 2 3 3 3" xfId="1649"/>
    <cellStyle name="Input 2 3 3 3 2" xfId="3556"/>
    <cellStyle name="Input 2 3 3 3 3" xfId="5453"/>
    <cellStyle name="Input 2 3 3 4" xfId="1843"/>
    <cellStyle name="Input 2 3 3 4 2" xfId="3750"/>
    <cellStyle name="Input 2 3 3 4 3" xfId="5647"/>
    <cellStyle name="Input 2 3 3 5" xfId="2152"/>
    <cellStyle name="Input 2 3 3 5 2" xfId="4059"/>
    <cellStyle name="Input 2 3 3 5 3" xfId="5956"/>
    <cellStyle name="Input 2 3 3 6" xfId="2328"/>
    <cellStyle name="Input 2 3 3 7" xfId="4225"/>
    <cellStyle name="Input 2 3 4" xfId="566"/>
    <cellStyle name="Input 2 3 4 2" xfId="2473"/>
    <cellStyle name="Input 2 3 4 3" xfId="4370"/>
    <cellStyle name="Input 2 3 5" xfId="735"/>
    <cellStyle name="Input 2 3 5 2" xfId="2642"/>
    <cellStyle name="Input 2 3 5 3" xfId="4539"/>
    <cellStyle name="Input 2 3 6" xfId="716"/>
    <cellStyle name="Input 2 3 6 2" xfId="2623"/>
    <cellStyle name="Input 2 3 6 3" xfId="4520"/>
    <cellStyle name="Input 2 3 7" xfId="980"/>
    <cellStyle name="Input 2 3 7 2" xfId="2887"/>
    <cellStyle name="Input 2 3 7 3" xfId="4784"/>
    <cellStyle name="Input 2 3 8" xfId="1092"/>
    <cellStyle name="Input 2 3 8 2" xfId="2999"/>
    <cellStyle name="Input 2 3 8 3" xfId="4896"/>
    <cellStyle name="Input 2 3 9" xfId="1181"/>
    <cellStyle name="Input 2 3 9 2" xfId="3088"/>
    <cellStyle name="Input 2 3 9 3" xfId="4985"/>
    <cellStyle name="Input 2 4" xfId="357"/>
    <cellStyle name="Input 2 4 10" xfId="174"/>
    <cellStyle name="Input 2 4 2" xfId="510"/>
    <cellStyle name="Input 2 4 2 2" xfId="1460"/>
    <cellStyle name="Input 2 4 2 2 2" xfId="1787"/>
    <cellStyle name="Input 2 4 2 2 2 2" xfId="3694"/>
    <cellStyle name="Input 2 4 2 2 2 3" xfId="5591"/>
    <cellStyle name="Input 2 4 2 2 3" xfId="1981"/>
    <cellStyle name="Input 2 4 2 2 3 2" xfId="3888"/>
    <cellStyle name="Input 2 4 2 2 3 3" xfId="5785"/>
    <cellStyle name="Input 2 4 2 2 4" xfId="2290"/>
    <cellStyle name="Input 2 4 2 2 4 2" xfId="4197"/>
    <cellStyle name="Input 2 4 2 2 4 3" xfId="6094"/>
    <cellStyle name="Input 2 4 2 2 5" xfId="3367"/>
    <cellStyle name="Input 2 4 2 2 6" xfId="5264"/>
    <cellStyle name="Input 2 4 2 3" xfId="1301"/>
    <cellStyle name="Input 2 4 2 3 2" xfId="3208"/>
    <cellStyle name="Input 2 4 2 3 3" xfId="5105"/>
    <cellStyle name="Input 2 4 2 4" xfId="1628"/>
    <cellStyle name="Input 2 4 2 4 2" xfId="3535"/>
    <cellStyle name="Input 2 4 2 4 3" xfId="5432"/>
    <cellStyle name="Input 2 4 2 5" xfId="1822"/>
    <cellStyle name="Input 2 4 2 5 2" xfId="3729"/>
    <cellStyle name="Input 2 4 2 5 3" xfId="5626"/>
    <cellStyle name="Input 2 4 2 6" xfId="2131"/>
    <cellStyle name="Input 2 4 2 6 2" xfId="4038"/>
    <cellStyle name="Input 2 4 2 6 3" xfId="5935"/>
    <cellStyle name="Input 2 4 2 7" xfId="2417"/>
    <cellStyle name="Input 2 4 2 8" xfId="4314"/>
    <cellStyle name="Input 2 4 3" xfId="806"/>
    <cellStyle name="Input 2 4 3 2" xfId="1411"/>
    <cellStyle name="Input 2 4 3 2 2" xfId="3318"/>
    <cellStyle name="Input 2 4 3 2 3" xfId="5215"/>
    <cellStyle name="Input 2 4 3 3" xfId="1738"/>
    <cellStyle name="Input 2 4 3 3 2" xfId="3645"/>
    <cellStyle name="Input 2 4 3 3 3" xfId="5542"/>
    <cellStyle name="Input 2 4 3 4" xfId="1932"/>
    <cellStyle name="Input 2 4 3 4 2" xfId="3839"/>
    <cellStyle name="Input 2 4 3 4 3" xfId="5736"/>
    <cellStyle name="Input 2 4 3 5" xfId="2241"/>
    <cellStyle name="Input 2 4 3 5 2" xfId="4148"/>
    <cellStyle name="Input 2 4 3 5 3" xfId="6045"/>
    <cellStyle name="Input 2 4 3 6" xfId="2713"/>
    <cellStyle name="Input 2 4 3 7" xfId="4610"/>
    <cellStyle name="Input 2 4 4" xfId="920"/>
    <cellStyle name="Input 2 4 4 2" xfId="2827"/>
    <cellStyle name="Input 2 4 4 3" xfId="4724"/>
    <cellStyle name="Input 2 4 5" xfId="1252"/>
    <cellStyle name="Input 2 4 5 2" xfId="3159"/>
    <cellStyle name="Input 2 4 5 3" xfId="5056"/>
    <cellStyle name="Input 2 4 6" xfId="1606"/>
    <cellStyle name="Input 2 4 6 2" xfId="3513"/>
    <cellStyle name="Input 2 4 6 3" xfId="5410"/>
    <cellStyle name="Input 2 4 7" xfId="1509"/>
    <cellStyle name="Input 2 4 7 2" xfId="3416"/>
    <cellStyle name="Input 2 4 7 3" xfId="5313"/>
    <cellStyle name="Input 2 4 8" xfId="2082"/>
    <cellStyle name="Input 2 4 8 2" xfId="3989"/>
    <cellStyle name="Input 2 4 8 3" xfId="5886"/>
    <cellStyle name="Input 2 4 9" xfId="2303"/>
    <cellStyle name="Input 2 5" xfId="704"/>
    <cellStyle name="Input 2 5 2" xfId="1306"/>
    <cellStyle name="Input 2 5 2 2" xfId="3213"/>
    <cellStyle name="Input 2 5 2 3" xfId="5110"/>
    <cellStyle name="Input 2 5 3" xfId="1633"/>
    <cellStyle name="Input 2 5 3 2" xfId="3540"/>
    <cellStyle name="Input 2 5 3 3" xfId="5437"/>
    <cellStyle name="Input 2 5 4" xfId="1827"/>
    <cellStyle name="Input 2 5 4 2" xfId="3734"/>
    <cellStyle name="Input 2 5 4 3" xfId="5631"/>
    <cellStyle name="Input 2 5 5" xfId="2136"/>
    <cellStyle name="Input 2 5 5 2" xfId="4043"/>
    <cellStyle name="Input 2 5 5 3" xfId="5940"/>
    <cellStyle name="Input 2 5 6" xfId="2611"/>
    <cellStyle name="Input 2 5 7" xfId="4508"/>
    <cellStyle name="Input 2 6" xfId="1169"/>
    <cellStyle name="Input 2 6 2" xfId="3076"/>
    <cellStyle name="Input 2 6 3" xfId="4973"/>
    <cellStyle name="Input 2 7" xfId="1580"/>
    <cellStyle name="Input 2 7 2" xfId="3487"/>
    <cellStyle name="Input 2 7 3" xfId="5384"/>
    <cellStyle name="Input 2 8" xfId="1596"/>
    <cellStyle name="Input 2 8 2" xfId="3503"/>
    <cellStyle name="Input 2 8 3" xfId="5400"/>
    <cellStyle name="Linked Cell 1" xfId="128"/>
    <cellStyle name="Linked Cell 2" xfId="129"/>
    <cellStyle name="Linked Cell 2 2" xfId="130"/>
    <cellStyle name="Neutral 1" xfId="131"/>
    <cellStyle name="Neutral 2" xfId="132"/>
    <cellStyle name="Neutral 2 2" xfId="133"/>
    <cellStyle name="Normal" xfId="0" builtinId="0"/>
    <cellStyle name="Normal 2" xfId="6"/>
    <cellStyle name="Normal 2 2" xfId="134"/>
    <cellStyle name="Normal 2 2 2" xfId="2"/>
    <cellStyle name="Normal 2 2 2 2" xfId="7"/>
    <cellStyle name="Normal 2 2 3" xfId="135"/>
    <cellStyle name="Normal 2 3" xfId="136"/>
    <cellStyle name="Normal 2 3 2" xfId="137"/>
    <cellStyle name="Normal 3" xfId="5"/>
    <cellStyle name="Normal 3 2" xfId="4"/>
    <cellStyle name="Normal 3 2 2" xfId="8"/>
    <cellStyle name="Normal 3 3" xfId="138"/>
    <cellStyle name="Normal 4" xfId="139"/>
    <cellStyle name="Normal 4 2" xfId="140"/>
    <cellStyle name="Normal 4 3" xfId="141"/>
    <cellStyle name="Normal 5" xfId="3"/>
    <cellStyle name="Normal 5 2" xfId="1"/>
    <cellStyle name="Normal 5 3" xfId="142"/>
    <cellStyle name="Normal 6" xfId="143"/>
    <cellStyle name="Normal 7" xfId="144"/>
    <cellStyle name="Note 1" xfId="145"/>
    <cellStyle name="Note 1 10" xfId="1162"/>
    <cellStyle name="Note 1 10 2" xfId="3069"/>
    <cellStyle name="Note 1 10 3" xfId="4966"/>
    <cellStyle name="Note 1 11" xfId="1575"/>
    <cellStyle name="Note 1 11 2" xfId="3482"/>
    <cellStyle name="Note 1 11 3" xfId="5379"/>
    <cellStyle name="Note 1 12" xfId="1569"/>
    <cellStyle name="Note 1 12 2" xfId="3476"/>
    <cellStyle name="Note 1 12 3" xfId="5373"/>
    <cellStyle name="Note 1 13" xfId="1985"/>
    <cellStyle name="Note 1 13 2" xfId="3892"/>
    <cellStyle name="Note 1 13 3" xfId="5789"/>
    <cellStyle name="Note 1 2" xfId="300"/>
    <cellStyle name="Note 1 2 10" xfId="2025"/>
    <cellStyle name="Note 1 2 10 2" xfId="3932"/>
    <cellStyle name="Note 1 2 10 3" xfId="5829"/>
    <cellStyle name="Note 1 2 2" xfId="324"/>
    <cellStyle name="Note 1 2 2 10" xfId="206"/>
    <cellStyle name="Note 1 2 2 2" xfId="401"/>
    <cellStyle name="Note 1 2 2 2 2" xfId="554"/>
    <cellStyle name="Note 1 2 2 2 2 2" xfId="1455"/>
    <cellStyle name="Note 1 2 2 2 2 2 2" xfId="3362"/>
    <cellStyle name="Note 1 2 2 2 2 2 3" xfId="5259"/>
    <cellStyle name="Note 1 2 2 2 2 3" xfId="1782"/>
    <cellStyle name="Note 1 2 2 2 2 3 2" xfId="3689"/>
    <cellStyle name="Note 1 2 2 2 2 3 3" xfId="5586"/>
    <cellStyle name="Note 1 2 2 2 2 4" xfId="1976"/>
    <cellStyle name="Note 1 2 2 2 2 4 2" xfId="3883"/>
    <cellStyle name="Note 1 2 2 2 2 4 3" xfId="5780"/>
    <cellStyle name="Note 1 2 2 2 2 5" xfId="2285"/>
    <cellStyle name="Note 1 2 2 2 2 5 2" xfId="4192"/>
    <cellStyle name="Note 1 2 2 2 2 5 3" xfId="6089"/>
    <cellStyle name="Note 1 2 2 2 2 6" xfId="2461"/>
    <cellStyle name="Note 1 2 2 2 2 7" xfId="4358"/>
    <cellStyle name="Note 1 2 2 2 3" xfId="694"/>
    <cellStyle name="Note 1 2 2 2 3 2" xfId="2601"/>
    <cellStyle name="Note 1 2 2 2 3 3" xfId="4498"/>
    <cellStyle name="Note 1 2 2 2 4" xfId="964"/>
    <cellStyle name="Note 1 2 2 2 4 2" xfId="2871"/>
    <cellStyle name="Note 1 2 2 2 4 3" xfId="4768"/>
    <cellStyle name="Note 1 2 2 2 5" xfId="1296"/>
    <cellStyle name="Note 1 2 2 2 5 2" xfId="3203"/>
    <cellStyle name="Note 1 2 2 2 5 3" xfId="5100"/>
    <cellStyle name="Note 1 2 2 2 6" xfId="1817"/>
    <cellStyle name="Note 1 2 2 2 6 2" xfId="3724"/>
    <cellStyle name="Note 1 2 2 2 6 3" xfId="5621"/>
    <cellStyle name="Note 1 2 2 2 7" xfId="2126"/>
    <cellStyle name="Note 1 2 2 2 7 2" xfId="4033"/>
    <cellStyle name="Note 1 2 2 2 7 3" xfId="5930"/>
    <cellStyle name="Note 1 2 2 2 8" xfId="4205"/>
    <cellStyle name="Note 1 2 2 3" xfId="477"/>
    <cellStyle name="Note 1 2 2 3 2" xfId="1378"/>
    <cellStyle name="Note 1 2 2 3 2 2" xfId="3285"/>
    <cellStyle name="Note 1 2 2 3 2 3" xfId="5182"/>
    <cellStyle name="Note 1 2 2 3 3" xfId="1705"/>
    <cellStyle name="Note 1 2 2 3 3 2" xfId="3612"/>
    <cellStyle name="Note 1 2 2 3 3 3" xfId="5509"/>
    <cellStyle name="Note 1 2 2 3 4" xfId="1899"/>
    <cellStyle name="Note 1 2 2 3 4 2" xfId="3806"/>
    <cellStyle name="Note 1 2 2 3 4 3" xfId="5703"/>
    <cellStyle name="Note 1 2 2 3 5" xfId="2208"/>
    <cellStyle name="Note 1 2 2 3 5 2" xfId="4115"/>
    <cellStyle name="Note 1 2 2 3 5 3" xfId="6012"/>
    <cellStyle name="Note 1 2 2 3 6" xfId="2384"/>
    <cellStyle name="Note 1 2 2 3 7" xfId="4281"/>
    <cellStyle name="Note 1 2 2 4" xfId="622"/>
    <cellStyle name="Note 1 2 2 4 2" xfId="2529"/>
    <cellStyle name="Note 1 2 2 4 3" xfId="4426"/>
    <cellStyle name="Note 1 2 2 5" xfId="887"/>
    <cellStyle name="Note 1 2 2 5 2" xfId="2794"/>
    <cellStyle name="Note 1 2 2 5 3" xfId="4691"/>
    <cellStyle name="Note 1 2 2 6" xfId="1036"/>
    <cellStyle name="Note 1 2 2 6 2" xfId="2943"/>
    <cellStyle name="Note 1 2 2 6 3" xfId="4840"/>
    <cellStyle name="Note 1 2 2 7" xfId="1116"/>
    <cellStyle name="Note 1 2 2 7 2" xfId="3023"/>
    <cellStyle name="Note 1 2 2 7 3" xfId="4920"/>
    <cellStyle name="Note 1 2 2 8" xfId="1533"/>
    <cellStyle name="Note 1 2 2 8 2" xfId="3440"/>
    <cellStyle name="Note 1 2 2 8 3" xfId="5337"/>
    <cellStyle name="Note 1 2 2 9" xfId="2049"/>
    <cellStyle name="Note 1 2 2 9 2" xfId="3956"/>
    <cellStyle name="Note 1 2 2 9 3" xfId="5853"/>
    <cellStyle name="Note 1 2 3" xfId="352"/>
    <cellStyle name="Note 1 2 3 2" xfId="505"/>
    <cellStyle name="Note 1 2 3 2 2" xfId="1406"/>
    <cellStyle name="Note 1 2 3 2 2 2" xfId="3313"/>
    <cellStyle name="Note 1 2 3 2 2 3" xfId="5210"/>
    <cellStyle name="Note 1 2 3 2 3" xfId="1733"/>
    <cellStyle name="Note 1 2 3 2 3 2" xfId="3640"/>
    <cellStyle name="Note 1 2 3 2 3 3" xfId="5537"/>
    <cellStyle name="Note 1 2 3 2 4" xfId="1927"/>
    <cellStyle name="Note 1 2 3 2 4 2" xfId="3834"/>
    <cellStyle name="Note 1 2 3 2 4 3" xfId="5731"/>
    <cellStyle name="Note 1 2 3 2 5" xfId="2236"/>
    <cellStyle name="Note 1 2 3 2 5 2" xfId="4143"/>
    <cellStyle name="Note 1 2 3 2 5 3" xfId="6040"/>
    <cellStyle name="Note 1 2 3 2 6" xfId="2412"/>
    <cellStyle name="Note 1 2 3 2 7" xfId="4309"/>
    <cellStyle name="Note 1 2 3 3" xfId="650"/>
    <cellStyle name="Note 1 2 3 3 2" xfId="2557"/>
    <cellStyle name="Note 1 2 3 3 3" xfId="4454"/>
    <cellStyle name="Note 1 2 3 4" xfId="915"/>
    <cellStyle name="Note 1 2 3 4 2" xfId="2822"/>
    <cellStyle name="Note 1 2 3 4 3" xfId="4719"/>
    <cellStyle name="Note 1 2 3 5" xfId="1064"/>
    <cellStyle name="Note 1 2 3 5 2" xfId="2971"/>
    <cellStyle name="Note 1 2 3 5 3" xfId="4868"/>
    <cellStyle name="Note 1 2 3 6" xfId="1095"/>
    <cellStyle name="Note 1 2 3 6 2" xfId="3002"/>
    <cellStyle name="Note 1 2 3 6 3" xfId="4899"/>
    <cellStyle name="Note 1 2 3 7" xfId="1469"/>
    <cellStyle name="Note 1 2 3 7 2" xfId="3376"/>
    <cellStyle name="Note 1 2 3 7 3" xfId="5273"/>
    <cellStyle name="Note 1 2 3 8" xfId="2077"/>
    <cellStyle name="Note 1 2 3 8 2" xfId="3984"/>
    <cellStyle name="Note 1 2 3 8 3" xfId="5881"/>
    <cellStyle name="Note 1 2 3 9" xfId="219"/>
    <cellStyle name="Note 1 2 4" xfId="453"/>
    <cellStyle name="Note 1 2 4 2" xfId="1354"/>
    <cellStyle name="Note 1 2 4 2 2" xfId="3261"/>
    <cellStyle name="Note 1 2 4 2 3" xfId="5158"/>
    <cellStyle name="Note 1 2 4 3" xfId="1681"/>
    <cellStyle name="Note 1 2 4 3 2" xfId="3588"/>
    <cellStyle name="Note 1 2 4 3 3" xfId="5485"/>
    <cellStyle name="Note 1 2 4 4" xfId="1875"/>
    <cellStyle name="Note 1 2 4 4 2" xfId="3782"/>
    <cellStyle name="Note 1 2 4 4 3" xfId="5679"/>
    <cellStyle name="Note 1 2 4 5" xfId="2184"/>
    <cellStyle name="Note 1 2 4 5 2" xfId="4091"/>
    <cellStyle name="Note 1 2 4 5 3" xfId="5988"/>
    <cellStyle name="Note 1 2 4 6" xfId="2360"/>
    <cellStyle name="Note 1 2 4 7" xfId="4257"/>
    <cellStyle name="Note 1 2 5" xfId="598"/>
    <cellStyle name="Note 1 2 5 2" xfId="2505"/>
    <cellStyle name="Note 1 2 5 3" xfId="4402"/>
    <cellStyle name="Note 1 2 6" xfId="863"/>
    <cellStyle name="Note 1 2 6 2" xfId="2770"/>
    <cellStyle name="Note 1 2 6 3" xfId="4667"/>
    <cellStyle name="Note 1 2 7" xfId="1012"/>
    <cellStyle name="Note 1 2 7 2" xfId="2919"/>
    <cellStyle name="Note 1 2 7 3" xfId="4816"/>
    <cellStyle name="Note 1 2 8" xfId="1133"/>
    <cellStyle name="Note 1 2 8 2" xfId="3040"/>
    <cellStyle name="Note 1 2 8 3" xfId="4937"/>
    <cellStyle name="Note 1 2 9" xfId="1549"/>
    <cellStyle name="Note 1 2 9 2" xfId="3456"/>
    <cellStyle name="Note 1 2 9 3" xfId="5353"/>
    <cellStyle name="Note 1 3" xfId="280"/>
    <cellStyle name="Note 1 3 2" xfId="374"/>
    <cellStyle name="Note 1 3 2 2" xfId="527"/>
    <cellStyle name="Note 1 3 2 2 2" xfId="1428"/>
    <cellStyle name="Note 1 3 2 2 2 2" xfId="3335"/>
    <cellStyle name="Note 1 3 2 2 2 3" xfId="5232"/>
    <cellStyle name="Note 1 3 2 2 3" xfId="1755"/>
    <cellStyle name="Note 1 3 2 2 3 2" xfId="3662"/>
    <cellStyle name="Note 1 3 2 2 3 3" xfId="5559"/>
    <cellStyle name="Note 1 3 2 2 4" xfId="1949"/>
    <cellStyle name="Note 1 3 2 2 4 2" xfId="3856"/>
    <cellStyle name="Note 1 3 2 2 4 3" xfId="5753"/>
    <cellStyle name="Note 1 3 2 2 5" xfId="2258"/>
    <cellStyle name="Note 1 3 2 2 5 2" xfId="4165"/>
    <cellStyle name="Note 1 3 2 2 5 3" xfId="6062"/>
    <cellStyle name="Note 1 3 2 2 6" xfId="2434"/>
    <cellStyle name="Note 1 3 2 2 7" xfId="4331"/>
    <cellStyle name="Note 1 3 2 3" xfId="667"/>
    <cellStyle name="Note 1 3 2 3 2" xfId="2574"/>
    <cellStyle name="Note 1 3 2 3 3" xfId="4471"/>
    <cellStyle name="Note 1 3 2 4" xfId="937"/>
    <cellStyle name="Note 1 3 2 4 2" xfId="2844"/>
    <cellStyle name="Note 1 3 2 4 3" xfId="4741"/>
    <cellStyle name="Note 1 3 2 5" xfId="1269"/>
    <cellStyle name="Note 1 3 2 5 2" xfId="3176"/>
    <cellStyle name="Note 1 3 2 5 3" xfId="5073"/>
    <cellStyle name="Note 1 3 2 6" xfId="1496"/>
    <cellStyle name="Note 1 3 2 6 2" xfId="3403"/>
    <cellStyle name="Note 1 3 2 6 3" xfId="5300"/>
    <cellStyle name="Note 1 3 2 7" xfId="2099"/>
    <cellStyle name="Note 1 3 2 7 2" xfId="4006"/>
    <cellStyle name="Note 1 3 2 7 3" xfId="5903"/>
    <cellStyle name="Note 1 3 2 8" xfId="260"/>
    <cellStyle name="Note 1 3 3" xfId="433"/>
    <cellStyle name="Note 1 3 3 2" xfId="1334"/>
    <cellStyle name="Note 1 3 3 2 2" xfId="3241"/>
    <cellStyle name="Note 1 3 3 2 3" xfId="5138"/>
    <cellStyle name="Note 1 3 3 3" xfId="1661"/>
    <cellStyle name="Note 1 3 3 3 2" xfId="3568"/>
    <cellStyle name="Note 1 3 3 3 3" xfId="5465"/>
    <cellStyle name="Note 1 3 3 4" xfId="1855"/>
    <cellStyle name="Note 1 3 3 4 2" xfId="3762"/>
    <cellStyle name="Note 1 3 3 4 3" xfId="5659"/>
    <cellStyle name="Note 1 3 3 5" xfId="2164"/>
    <cellStyle name="Note 1 3 3 5 2" xfId="4071"/>
    <cellStyle name="Note 1 3 3 5 3" xfId="5968"/>
    <cellStyle name="Note 1 3 3 6" xfId="2340"/>
    <cellStyle name="Note 1 3 3 7" xfId="4237"/>
    <cellStyle name="Note 1 3 4" xfId="578"/>
    <cellStyle name="Note 1 3 4 2" xfId="2485"/>
    <cellStyle name="Note 1 3 4 3" xfId="4382"/>
    <cellStyle name="Note 1 3 5" xfId="707"/>
    <cellStyle name="Note 1 3 5 2" xfId="2614"/>
    <cellStyle name="Note 1 3 5 3" xfId="4511"/>
    <cellStyle name="Note 1 3 6" xfId="992"/>
    <cellStyle name="Note 1 3 6 2" xfId="2899"/>
    <cellStyle name="Note 1 3 6 3" xfId="4796"/>
    <cellStyle name="Note 1 3 7" xfId="1088"/>
    <cellStyle name="Note 1 3 7 2" xfId="2995"/>
    <cellStyle name="Note 1 3 7 3" xfId="4892"/>
    <cellStyle name="Note 1 3 8" xfId="1592"/>
    <cellStyle name="Note 1 3 8 2" xfId="3499"/>
    <cellStyle name="Note 1 3 8 3" xfId="5396"/>
    <cellStyle name="Note 1 3 9" xfId="2005"/>
    <cellStyle name="Note 1 3 9 2" xfId="3912"/>
    <cellStyle name="Note 1 3 9 3" xfId="5809"/>
    <cellStyle name="Note 1 4" xfId="304"/>
    <cellStyle name="Note 1 4 10" xfId="2296"/>
    <cellStyle name="Note 1 4 2" xfId="381"/>
    <cellStyle name="Note 1 4 2 2" xfId="534"/>
    <cellStyle name="Note 1 4 2 2 2" xfId="1435"/>
    <cellStyle name="Note 1 4 2 2 2 2" xfId="3342"/>
    <cellStyle name="Note 1 4 2 2 2 3" xfId="5239"/>
    <cellStyle name="Note 1 4 2 2 3" xfId="1762"/>
    <cellStyle name="Note 1 4 2 2 3 2" xfId="3669"/>
    <cellStyle name="Note 1 4 2 2 3 3" xfId="5566"/>
    <cellStyle name="Note 1 4 2 2 4" xfId="1956"/>
    <cellStyle name="Note 1 4 2 2 4 2" xfId="3863"/>
    <cellStyle name="Note 1 4 2 2 4 3" xfId="5760"/>
    <cellStyle name="Note 1 4 2 2 5" xfId="2265"/>
    <cellStyle name="Note 1 4 2 2 5 2" xfId="4172"/>
    <cellStyle name="Note 1 4 2 2 5 3" xfId="6069"/>
    <cellStyle name="Note 1 4 2 2 6" xfId="2441"/>
    <cellStyle name="Note 1 4 2 2 7" xfId="4338"/>
    <cellStyle name="Note 1 4 2 3" xfId="674"/>
    <cellStyle name="Note 1 4 2 3 2" xfId="2581"/>
    <cellStyle name="Note 1 4 2 3 3" xfId="4478"/>
    <cellStyle name="Note 1 4 2 4" xfId="944"/>
    <cellStyle name="Note 1 4 2 4 2" xfId="2851"/>
    <cellStyle name="Note 1 4 2 4 3" xfId="4748"/>
    <cellStyle name="Note 1 4 2 5" xfId="1276"/>
    <cellStyle name="Note 1 4 2 5 2" xfId="3183"/>
    <cellStyle name="Note 1 4 2 5 3" xfId="5080"/>
    <cellStyle name="Note 1 4 2 6" xfId="1797"/>
    <cellStyle name="Note 1 4 2 6 2" xfId="3704"/>
    <cellStyle name="Note 1 4 2 6 3" xfId="5601"/>
    <cellStyle name="Note 1 4 2 7" xfId="2106"/>
    <cellStyle name="Note 1 4 2 7 2" xfId="4013"/>
    <cellStyle name="Note 1 4 2 7 3" xfId="5910"/>
    <cellStyle name="Note 1 4 2 8" xfId="180"/>
    <cellStyle name="Note 1 4 3" xfId="457"/>
    <cellStyle name="Note 1 4 3 2" xfId="1358"/>
    <cellStyle name="Note 1 4 3 2 2" xfId="3265"/>
    <cellStyle name="Note 1 4 3 2 3" xfId="5162"/>
    <cellStyle name="Note 1 4 3 3" xfId="1685"/>
    <cellStyle name="Note 1 4 3 3 2" xfId="3592"/>
    <cellStyle name="Note 1 4 3 3 3" xfId="5489"/>
    <cellStyle name="Note 1 4 3 4" xfId="1879"/>
    <cellStyle name="Note 1 4 3 4 2" xfId="3786"/>
    <cellStyle name="Note 1 4 3 4 3" xfId="5683"/>
    <cellStyle name="Note 1 4 3 5" xfId="2188"/>
    <cellStyle name="Note 1 4 3 5 2" xfId="4095"/>
    <cellStyle name="Note 1 4 3 5 3" xfId="5992"/>
    <cellStyle name="Note 1 4 3 6" xfId="2364"/>
    <cellStyle name="Note 1 4 3 7" xfId="4261"/>
    <cellStyle name="Note 1 4 4" xfId="602"/>
    <cellStyle name="Note 1 4 4 2" xfId="2509"/>
    <cellStyle name="Note 1 4 4 3" xfId="4406"/>
    <cellStyle name="Note 1 4 5" xfId="867"/>
    <cellStyle name="Note 1 4 5 2" xfId="2774"/>
    <cellStyle name="Note 1 4 5 3" xfId="4671"/>
    <cellStyle name="Note 1 4 6" xfId="1016"/>
    <cellStyle name="Note 1 4 6 2" xfId="2923"/>
    <cellStyle name="Note 1 4 6 3" xfId="4820"/>
    <cellStyle name="Note 1 4 7" xfId="1080"/>
    <cellStyle name="Note 1 4 7 2" xfId="2987"/>
    <cellStyle name="Note 1 4 7 3" xfId="4884"/>
    <cellStyle name="Note 1 4 8" xfId="1483"/>
    <cellStyle name="Note 1 4 8 2" xfId="3390"/>
    <cellStyle name="Note 1 4 8 3" xfId="5287"/>
    <cellStyle name="Note 1 4 9" xfId="2029"/>
    <cellStyle name="Note 1 4 9 2" xfId="3936"/>
    <cellStyle name="Note 1 4 9 3" xfId="5833"/>
    <cellStyle name="Note 1 5" xfId="332"/>
    <cellStyle name="Note 1 5 2" xfId="485"/>
    <cellStyle name="Note 1 5 2 2" xfId="1386"/>
    <cellStyle name="Note 1 5 2 2 2" xfId="3293"/>
    <cellStyle name="Note 1 5 2 2 3" xfId="5190"/>
    <cellStyle name="Note 1 5 2 3" xfId="1713"/>
    <cellStyle name="Note 1 5 2 3 2" xfId="3620"/>
    <cellStyle name="Note 1 5 2 3 3" xfId="5517"/>
    <cellStyle name="Note 1 5 2 4" xfId="1907"/>
    <cellStyle name="Note 1 5 2 4 2" xfId="3814"/>
    <cellStyle name="Note 1 5 2 4 3" xfId="5711"/>
    <cellStyle name="Note 1 5 2 5" xfId="2216"/>
    <cellStyle name="Note 1 5 2 5 2" xfId="4123"/>
    <cellStyle name="Note 1 5 2 5 3" xfId="6020"/>
    <cellStyle name="Note 1 5 2 6" xfId="2392"/>
    <cellStyle name="Note 1 5 2 7" xfId="4289"/>
    <cellStyle name="Note 1 5 3" xfId="630"/>
    <cellStyle name="Note 1 5 3 2" xfId="2537"/>
    <cellStyle name="Note 1 5 3 3" xfId="4434"/>
    <cellStyle name="Note 1 5 4" xfId="895"/>
    <cellStyle name="Note 1 5 4 2" xfId="2802"/>
    <cellStyle name="Note 1 5 4 3" xfId="4699"/>
    <cellStyle name="Note 1 5 5" xfId="1044"/>
    <cellStyle name="Note 1 5 5 2" xfId="2951"/>
    <cellStyle name="Note 1 5 5 3" xfId="4848"/>
    <cellStyle name="Note 1 5 6" xfId="1110"/>
    <cellStyle name="Note 1 5 6 2" xfId="3017"/>
    <cellStyle name="Note 1 5 6 3" xfId="4914"/>
    <cellStyle name="Note 1 5 7" xfId="1474"/>
    <cellStyle name="Note 1 5 7 2" xfId="3381"/>
    <cellStyle name="Note 1 5 7 3" xfId="5278"/>
    <cellStyle name="Note 1 5 8" xfId="2057"/>
    <cellStyle name="Note 1 5 8 2" xfId="3964"/>
    <cellStyle name="Note 1 5 8 3" xfId="5861"/>
    <cellStyle name="Note 1 5 9" xfId="250"/>
    <cellStyle name="Note 1 6" xfId="413"/>
    <cellStyle name="Note 1 6 2" xfId="1314"/>
    <cellStyle name="Note 1 6 2 2" xfId="3221"/>
    <cellStyle name="Note 1 6 2 3" xfId="5118"/>
    <cellStyle name="Note 1 6 3" xfId="1641"/>
    <cellStyle name="Note 1 6 3 2" xfId="3548"/>
    <cellStyle name="Note 1 6 3 3" xfId="5445"/>
    <cellStyle name="Note 1 6 4" xfId="1835"/>
    <cellStyle name="Note 1 6 4 2" xfId="3742"/>
    <cellStyle name="Note 1 6 4 3" xfId="5639"/>
    <cellStyle name="Note 1 6 5" xfId="2144"/>
    <cellStyle name="Note 1 6 5 2" xfId="4051"/>
    <cellStyle name="Note 1 6 5 3" xfId="5948"/>
    <cellStyle name="Note 1 6 6" xfId="2320"/>
    <cellStyle name="Note 1 6 7" xfId="4217"/>
    <cellStyle name="Note 1 7" xfId="558"/>
    <cellStyle name="Note 1 7 2" xfId="2465"/>
    <cellStyle name="Note 1 7 3" xfId="4362"/>
    <cellStyle name="Note 1 8" xfId="723"/>
    <cellStyle name="Note 1 8 2" xfId="2630"/>
    <cellStyle name="Note 1 8 3" xfId="4527"/>
    <cellStyle name="Note 1 9" xfId="972"/>
    <cellStyle name="Note 1 9 2" xfId="2879"/>
    <cellStyle name="Note 1 9 3" xfId="4776"/>
    <cellStyle name="Note 2" xfId="146"/>
    <cellStyle name="Note 2 10" xfId="188"/>
    <cellStyle name="Note 2 2" xfId="147"/>
    <cellStyle name="Note 2 2 10" xfId="1160"/>
    <cellStyle name="Note 2 2 10 2" xfId="3067"/>
    <cellStyle name="Note 2 2 10 3" xfId="4964"/>
    <cellStyle name="Note 2 2 11" xfId="1576"/>
    <cellStyle name="Note 2 2 11 2" xfId="3483"/>
    <cellStyle name="Note 2 2 11 3" xfId="5380"/>
    <cellStyle name="Note 2 2 12" xfId="1568"/>
    <cellStyle name="Note 2 2 12 2" xfId="3475"/>
    <cellStyle name="Note 2 2 12 3" xfId="5372"/>
    <cellStyle name="Note 2 2 13" xfId="1986"/>
    <cellStyle name="Note 2 2 13 2" xfId="3893"/>
    <cellStyle name="Note 2 2 13 3" xfId="5790"/>
    <cellStyle name="Note 2 2 2" xfId="293"/>
    <cellStyle name="Note 2 2 2 10" xfId="2018"/>
    <cellStyle name="Note 2 2 2 10 2" xfId="3925"/>
    <cellStyle name="Note 2 2 2 10 3" xfId="5822"/>
    <cellStyle name="Note 2 2 2 2" xfId="317"/>
    <cellStyle name="Note 2 2 2 2 10" xfId="186"/>
    <cellStyle name="Note 2 2 2 2 2" xfId="394"/>
    <cellStyle name="Note 2 2 2 2 2 2" xfId="547"/>
    <cellStyle name="Note 2 2 2 2 2 2 2" xfId="1448"/>
    <cellStyle name="Note 2 2 2 2 2 2 2 2" xfId="3355"/>
    <cellStyle name="Note 2 2 2 2 2 2 2 3" xfId="5252"/>
    <cellStyle name="Note 2 2 2 2 2 2 3" xfId="1775"/>
    <cellStyle name="Note 2 2 2 2 2 2 3 2" xfId="3682"/>
    <cellStyle name="Note 2 2 2 2 2 2 3 3" xfId="5579"/>
    <cellStyle name="Note 2 2 2 2 2 2 4" xfId="1969"/>
    <cellStyle name="Note 2 2 2 2 2 2 4 2" xfId="3876"/>
    <cellStyle name="Note 2 2 2 2 2 2 4 3" xfId="5773"/>
    <cellStyle name="Note 2 2 2 2 2 2 5" xfId="2278"/>
    <cellStyle name="Note 2 2 2 2 2 2 5 2" xfId="4185"/>
    <cellStyle name="Note 2 2 2 2 2 2 5 3" xfId="6082"/>
    <cellStyle name="Note 2 2 2 2 2 2 6" xfId="2454"/>
    <cellStyle name="Note 2 2 2 2 2 2 7" xfId="4351"/>
    <cellStyle name="Note 2 2 2 2 2 3" xfId="687"/>
    <cellStyle name="Note 2 2 2 2 2 3 2" xfId="2594"/>
    <cellStyle name="Note 2 2 2 2 2 3 3" xfId="4491"/>
    <cellStyle name="Note 2 2 2 2 2 4" xfId="957"/>
    <cellStyle name="Note 2 2 2 2 2 4 2" xfId="2864"/>
    <cellStyle name="Note 2 2 2 2 2 4 3" xfId="4761"/>
    <cellStyle name="Note 2 2 2 2 2 5" xfId="1289"/>
    <cellStyle name="Note 2 2 2 2 2 5 2" xfId="3196"/>
    <cellStyle name="Note 2 2 2 2 2 5 3" xfId="5093"/>
    <cellStyle name="Note 2 2 2 2 2 6" xfId="1810"/>
    <cellStyle name="Note 2 2 2 2 2 6 2" xfId="3717"/>
    <cellStyle name="Note 2 2 2 2 2 6 3" xfId="5614"/>
    <cellStyle name="Note 2 2 2 2 2 7" xfId="2119"/>
    <cellStyle name="Note 2 2 2 2 2 7 2" xfId="4026"/>
    <cellStyle name="Note 2 2 2 2 2 7 3" xfId="5923"/>
    <cellStyle name="Note 2 2 2 2 2 8" xfId="265"/>
    <cellStyle name="Note 2 2 2 2 3" xfId="470"/>
    <cellStyle name="Note 2 2 2 2 3 2" xfId="1371"/>
    <cellStyle name="Note 2 2 2 2 3 2 2" xfId="3278"/>
    <cellStyle name="Note 2 2 2 2 3 2 3" xfId="5175"/>
    <cellStyle name="Note 2 2 2 2 3 3" xfId="1698"/>
    <cellStyle name="Note 2 2 2 2 3 3 2" xfId="3605"/>
    <cellStyle name="Note 2 2 2 2 3 3 3" xfId="5502"/>
    <cellStyle name="Note 2 2 2 2 3 4" xfId="1892"/>
    <cellStyle name="Note 2 2 2 2 3 4 2" xfId="3799"/>
    <cellStyle name="Note 2 2 2 2 3 4 3" xfId="5696"/>
    <cellStyle name="Note 2 2 2 2 3 5" xfId="2201"/>
    <cellStyle name="Note 2 2 2 2 3 5 2" xfId="4108"/>
    <cellStyle name="Note 2 2 2 2 3 5 3" xfId="6005"/>
    <cellStyle name="Note 2 2 2 2 3 6" xfId="2377"/>
    <cellStyle name="Note 2 2 2 2 3 7" xfId="4274"/>
    <cellStyle name="Note 2 2 2 2 4" xfId="615"/>
    <cellStyle name="Note 2 2 2 2 4 2" xfId="2522"/>
    <cellStyle name="Note 2 2 2 2 4 3" xfId="4419"/>
    <cellStyle name="Note 2 2 2 2 5" xfId="880"/>
    <cellStyle name="Note 2 2 2 2 5 2" xfId="2787"/>
    <cellStyle name="Note 2 2 2 2 5 3" xfId="4684"/>
    <cellStyle name="Note 2 2 2 2 6" xfId="1029"/>
    <cellStyle name="Note 2 2 2 2 6 2" xfId="2936"/>
    <cellStyle name="Note 2 2 2 2 6 3" xfId="4833"/>
    <cellStyle name="Note 2 2 2 2 7" xfId="1121"/>
    <cellStyle name="Note 2 2 2 2 7 2" xfId="3028"/>
    <cellStyle name="Note 2 2 2 2 7 3" xfId="4925"/>
    <cellStyle name="Note 2 2 2 2 8" xfId="1538"/>
    <cellStyle name="Note 2 2 2 2 8 2" xfId="3445"/>
    <cellStyle name="Note 2 2 2 2 8 3" xfId="5342"/>
    <cellStyle name="Note 2 2 2 2 9" xfId="2042"/>
    <cellStyle name="Note 2 2 2 2 9 2" xfId="3949"/>
    <cellStyle name="Note 2 2 2 2 9 3" xfId="5846"/>
    <cellStyle name="Note 2 2 2 3" xfId="345"/>
    <cellStyle name="Note 2 2 2 3 2" xfId="498"/>
    <cellStyle name="Note 2 2 2 3 2 2" xfId="1399"/>
    <cellStyle name="Note 2 2 2 3 2 2 2" xfId="3306"/>
    <cellStyle name="Note 2 2 2 3 2 2 3" xfId="5203"/>
    <cellStyle name="Note 2 2 2 3 2 3" xfId="1726"/>
    <cellStyle name="Note 2 2 2 3 2 3 2" xfId="3633"/>
    <cellStyle name="Note 2 2 2 3 2 3 3" xfId="5530"/>
    <cellStyle name="Note 2 2 2 3 2 4" xfId="1920"/>
    <cellStyle name="Note 2 2 2 3 2 4 2" xfId="3827"/>
    <cellStyle name="Note 2 2 2 3 2 4 3" xfId="5724"/>
    <cellStyle name="Note 2 2 2 3 2 5" xfId="2229"/>
    <cellStyle name="Note 2 2 2 3 2 5 2" xfId="4136"/>
    <cellStyle name="Note 2 2 2 3 2 5 3" xfId="6033"/>
    <cellStyle name="Note 2 2 2 3 2 6" xfId="2405"/>
    <cellStyle name="Note 2 2 2 3 2 7" xfId="4302"/>
    <cellStyle name="Note 2 2 2 3 3" xfId="643"/>
    <cellStyle name="Note 2 2 2 3 3 2" xfId="2550"/>
    <cellStyle name="Note 2 2 2 3 3 3" xfId="4447"/>
    <cellStyle name="Note 2 2 2 3 4" xfId="908"/>
    <cellStyle name="Note 2 2 2 3 4 2" xfId="2815"/>
    <cellStyle name="Note 2 2 2 3 4 3" xfId="4712"/>
    <cellStyle name="Note 2 2 2 3 5" xfId="1057"/>
    <cellStyle name="Note 2 2 2 3 5 2" xfId="2964"/>
    <cellStyle name="Note 2 2 2 3 5 3" xfId="4861"/>
    <cellStyle name="Note 2 2 2 3 6" xfId="1100"/>
    <cellStyle name="Note 2 2 2 3 6 2" xfId="3007"/>
    <cellStyle name="Note 2 2 2 3 6 3" xfId="4904"/>
    <cellStyle name="Note 2 2 2 3 7" xfId="1518"/>
    <cellStyle name="Note 2 2 2 3 7 2" xfId="3425"/>
    <cellStyle name="Note 2 2 2 3 7 3" xfId="5322"/>
    <cellStyle name="Note 2 2 2 3 8" xfId="2070"/>
    <cellStyle name="Note 2 2 2 3 8 2" xfId="3977"/>
    <cellStyle name="Note 2 2 2 3 8 3" xfId="5874"/>
    <cellStyle name="Note 2 2 2 3 9" xfId="171"/>
    <cellStyle name="Note 2 2 2 4" xfId="446"/>
    <cellStyle name="Note 2 2 2 4 2" xfId="1347"/>
    <cellStyle name="Note 2 2 2 4 2 2" xfId="3254"/>
    <cellStyle name="Note 2 2 2 4 2 3" xfId="5151"/>
    <cellStyle name="Note 2 2 2 4 3" xfId="1674"/>
    <cellStyle name="Note 2 2 2 4 3 2" xfId="3581"/>
    <cellStyle name="Note 2 2 2 4 3 3" xfId="5478"/>
    <cellStyle name="Note 2 2 2 4 4" xfId="1868"/>
    <cellStyle name="Note 2 2 2 4 4 2" xfId="3775"/>
    <cellStyle name="Note 2 2 2 4 4 3" xfId="5672"/>
    <cellStyle name="Note 2 2 2 4 5" xfId="2177"/>
    <cellStyle name="Note 2 2 2 4 5 2" xfId="4084"/>
    <cellStyle name="Note 2 2 2 4 5 3" xfId="5981"/>
    <cellStyle name="Note 2 2 2 4 6" xfId="2353"/>
    <cellStyle name="Note 2 2 2 4 7" xfId="4250"/>
    <cellStyle name="Note 2 2 2 5" xfId="591"/>
    <cellStyle name="Note 2 2 2 5 2" xfId="2498"/>
    <cellStyle name="Note 2 2 2 5 3" xfId="4395"/>
    <cellStyle name="Note 2 2 2 6" xfId="856"/>
    <cellStyle name="Note 2 2 2 6 2" xfId="2763"/>
    <cellStyle name="Note 2 2 2 6 3" xfId="4660"/>
    <cellStyle name="Note 2 2 2 7" xfId="1005"/>
    <cellStyle name="Note 2 2 2 7 2" xfId="2912"/>
    <cellStyle name="Note 2 2 2 7 3" xfId="4809"/>
    <cellStyle name="Note 2 2 2 8" xfId="1138"/>
    <cellStyle name="Note 2 2 2 8 2" xfId="3045"/>
    <cellStyle name="Note 2 2 2 8 3" xfId="4942"/>
    <cellStyle name="Note 2 2 2 9" xfId="1554"/>
    <cellStyle name="Note 2 2 2 9 2" xfId="3461"/>
    <cellStyle name="Note 2 2 2 9 3" xfId="5358"/>
    <cellStyle name="Note 2 2 3" xfId="281"/>
    <cellStyle name="Note 2 2 3 2" xfId="375"/>
    <cellStyle name="Note 2 2 3 2 2" xfId="528"/>
    <cellStyle name="Note 2 2 3 2 2 2" xfId="1429"/>
    <cellStyle name="Note 2 2 3 2 2 2 2" xfId="3336"/>
    <cellStyle name="Note 2 2 3 2 2 2 3" xfId="5233"/>
    <cellStyle name="Note 2 2 3 2 2 3" xfId="1756"/>
    <cellStyle name="Note 2 2 3 2 2 3 2" xfId="3663"/>
    <cellStyle name="Note 2 2 3 2 2 3 3" xfId="5560"/>
    <cellStyle name="Note 2 2 3 2 2 4" xfId="1950"/>
    <cellStyle name="Note 2 2 3 2 2 4 2" xfId="3857"/>
    <cellStyle name="Note 2 2 3 2 2 4 3" xfId="5754"/>
    <cellStyle name="Note 2 2 3 2 2 5" xfId="2259"/>
    <cellStyle name="Note 2 2 3 2 2 5 2" xfId="4166"/>
    <cellStyle name="Note 2 2 3 2 2 5 3" xfId="6063"/>
    <cellStyle name="Note 2 2 3 2 2 6" xfId="2435"/>
    <cellStyle name="Note 2 2 3 2 2 7" xfId="4332"/>
    <cellStyle name="Note 2 2 3 2 3" xfId="668"/>
    <cellStyle name="Note 2 2 3 2 3 2" xfId="2575"/>
    <cellStyle name="Note 2 2 3 2 3 3" xfId="4472"/>
    <cellStyle name="Note 2 2 3 2 4" xfId="938"/>
    <cellStyle name="Note 2 2 3 2 4 2" xfId="2845"/>
    <cellStyle name="Note 2 2 3 2 4 3" xfId="4742"/>
    <cellStyle name="Note 2 2 3 2 5" xfId="1270"/>
    <cellStyle name="Note 2 2 3 2 5 2" xfId="3177"/>
    <cellStyle name="Note 2 2 3 2 5 3" xfId="5074"/>
    <cellStyle name="Note 2 2 3 2 6" xfId="1791"/>
    <cellStyle name="Note 2 2 3 2 6 2" xfId="3698"/>
    <cellStyle name="Note 2 2 3 2 6 3" xfId="5595"/>
    <cellStyle name="Note 2 2 3 2 7" xfId="2100"/>
    <cellStyle name="Note 2 2 3 2 7 2" xfId="4007"/>
    <cellStyle name="Note 2 2 3 2 7 3" xfId="5904"/>
    <cellStyle name="Note 2 2 3 2 8" xfId="230"/>
    <cellStyle name="Note 2 2 3 3" xfId="434"/>
    <cellStyle name="Note 2 2 3 3 2" xfId="1335"/>
    <cellStyle name="Note 2 2 3 3 2 2" xfId="3242"/>
    <cellStyle name="Note 2 2 3 3 2 3" xfId="5139"/>
    <cellStyle name="Note 2 2 3 3 3" xfId="1662"/>
    <cellStyle name="Note 2 2 3 3 3 2" xfId="3569"/>
    <cellStyle name="Note 2 2 3 3 3 3" xfId="5466"/>
    <cellStyle name="Note 2 2 3 3 4" xfId="1856"/>
    <cellStyle name="Note 2 2 3 3 4 2" xfId="3763"/>
    <cellStyle name="Note 2 2 3 3 4 3" xfId="5660"/>
    <cellStyle name="Note 2 2 3 3 5" xfId="2165"/>
    <cellStyle name="Note 2 2 3 3 5 2" xfId="4072"/>
    <cellStyle name="Note 2 2 3 3 5 3" xfId="5969"/>
    <cellStyle name="Note 2 2 3 3 6" xfId="2341"/>
    <cellStyle name="Note 2 2 3 3 7" xfId="4238"/>
    <cellStyle name="Note 2 2 3 4" xfId="579"/>
    <cellStyle name="Note 2 2 3 4 2" xfId="2486"/>
    <cellStyle name="Note 2 2 3 4 3" xfId="4383"/>
    <cellStyle name="Note 2 2 3 5" xfId="844"/>
    <cellStyle name="Note 2 2 3 5 2" xfId="2751"/>
    <cellStyle name="Note 2 2 3 5 3" xfId="4648"/>
    <cellStyle name="Note 2 2 3 6" xfId="993"/>
    <cellStyle name="Note 2 2 3 6 2" xfId="2900"/>
    <cellStyle name="Note 2 2 3 6 3" xfId="4797"/>
    <cellStyle name="Note 2 2 3 7" xfId="1146"/>
    <cellStyle name="Note 2 2 3 7 2" xfId="3053"/>
    <cellStyle name="Note 2 2 3 7 3" xfId="4950"/>
    <cellStyle name="Note 2 2 3 8" xfId="1489"/>
    <cellStyle name="Note 2 2 3 8 2" xfId="3396"/>
    <cellStyle name="Note 2 2 3 8 3" xfId="5293"/>
    <cellStyle name="Note 2 2 3 9" xfId="2006"/>
    <cellStyle name="Note 2 2 3 9 2" xfId="3913"/>
    <cellStyle name="Note 2 2 3 9 3" xfId="5810"/>
    <cellStyle name="Note 2 2 4" xfId="305"/>
    <cellStyle name="Note 2 2 4 10" xfId="2301"/>
    <cellStyle name="Note 2 2 4 2" xfId="382"/>
    <cellStyle name="Note 2 2 4 2 2" xfId="535"/>
    <cellStyle name="Note 2 2 4 2 2 2" xfId="1436"/>
    <cellStyle name="Note 2 2 4 2 2 2 2" xfId="3343"/>
    <cellStyle name="Note 2 2 4 2 2 2 3" xfId="5240"/>
    <cellStyle name="Note 2 2 4 2 2 3" xfId="1763"/>
    <cellStyle name="Note 2 2 4 2 2 3 2" xfId="3670"/>
    <cellStyle name="Note 2 2 4 2 2 3 3" xfId="5567"/>
    <cellStyle name="Note 2 2 4 2 2 4" xfId="1957"/>
    <cellStyle name="Note 2 2 4 2 2 4 2" xfId="3864"/>
    <cellStyle name="Note 2 2 4 2 2 4 3" xfId="5761"/>
    <cellStyle name="Note 2 2 4 2 2 5" xfId="2266"/>
    <cellStyle name="Note 2 2 4 2 2 5 2" xfId="4173"/>
    <cellStyle name="Note 2 2 4 2 2 5 3" xfId="6070"/>
    <cellStyle name="Note 2 2 4 2 2 6" xfId="2442"/>
    <cellStyle name="Note 2 2 4 2 2 7" xfId="4339"/>
    <cellStyle name="Note 2 2 4 2 3" xfId="675"/>
    <cellStyle name="Note 2 2 4 2 3 2" xfId="2582"/>
    <cellStyle name="Note 2 2 4 2 3 3" xfId="4479"/>
    <cellStyle name="Note 2 2 4 2 4" xfId="945"/>
    <cellStyle name="Note 2 2 4 2 4 2" xfId="2852"/>
    <cellStyle name="Note 2 2 4 2 4 3" xfId="4749"/>
    <cellStyle name="Note 2 2 4 2 5" xfId="1277"/>
    <cellStyle name="Note 2 2 4 2 5 2" xfId="3184"/>
    <cellStyle name="Note 2 2 4 2 5 3" xfId="5081"/>
    <cellStyle name="Note 2 2 4 2 6" xfId="1798"/>
    <cellStyle name="Note 2 2 4 2 6 2" xfId="3705"/>
    <cellStyle name="Note 2 2 4 2 6 3" xfId="5602"/>
    <cellStyle name="Note 2 2 4 2 7" xfId="2107"/>
    <cellStyle name="Note 2 2 4 2 7 2" xfId="4014"/>
    <cellStyle name="Note 2 2 4 2 7 3" xfId="5911"/>
    <cellStyle name="Note 2 2 4 2 8" xfId="262"/>
    <cellStyle name="Note 2 2 4 3" xfId="458"/>
    <cellStyle name="Note 2 2 4 3 2" xfId="1359"/>
    <cellStyle name="Note 2 2 4 3 2 2" xfId="3266"/>
    <cellStyle name="Note 2 2 4 3 2 3" xfId="5163"/>
    <cellStyle name="Note 2 2 4 3 3" xfId="1686"/>
    <cellStyle name="Note 2 2 4 3 3 2" xfId="3593"/>
    <cellStyle name="Note 2 2 4 3 3 3" xfId="5490"/>
    <cellStyle name="Note 2 2 4 3 4" xfId="1880"/>
    <cellStyle name="Note 2 2 4 3 4 2" xfId="3787"/>
    <cellStyle name="Note 2 2 4 3 4 3" xfId="5684"/>
    <cellStyle name="Note 2 2 4 3 5" xfId="2189"/>
    <cellStyle name="Note 2 2 4 3 5 2" xfId="4096"/>
    <cellStyle name="Note 2 2 4 3 5 3" xfId="5993"/>
    <cellStyle name="Note 2 2 4 3 6" xfId="2365"/>
    <cellStyle name="Note 2 2 4 3 7" xfId="4262"/>
    <cellStyle name="Note 2 2 4 4" xfId="603"/>
    <cellStyle name="Note 2 2 4 4 2" xfId="2510"/>
    <cellStyle name="Note 2 2 4 4 3" xfId="4407"/>
    <cellStyle name="Note 2 2 4 5" xfId="868"/>
    <cellStyle name="Note 2 2 4 5 2" xfId="2775"/>
    <cellStyle name="Note 2 2 4 5 3" xfId="4672"/>
    <cellStyle name="Note 2 2 4 6" xfId="1017"/>
    <cellStyle name="Note 2 2 4 6 2" xfId="2924"/>
    <cellStyle name="Note 2 2 4 6 3" xfId="4821"/>
    <cellStyle name="Note 2 2 4 7" xfId="1130"/>
    <cellStyle name="Note 2 2 4 7 2" xfId="3037"/>
    <cellStyle name="Note 2 2 4 7 3" xfId="4934"/>
    <cellStyle name="Note 2 2 4 8" xfId="1546"/>
    <cellStyle name="Note 2 2 4 8 2" xfId="3453"/>
    <cellStyle name="Note 2 2 4 8 3" xfId="5350"/>
    <cellStyle name="Note 2 2 4 9" xfId="2030"/>
    <cellStyle name="Note 2 2 4 9 2" xfId="3937"/>
    <cellStyle name="Note 2 2 4 9 3" xfId="5834"/>
    <cellStyle name="Note 2 2 5" xfId="333"/>
    <cellStyle name="Note 2 2 5 2" xfId="486"/>
    <cellStyle name="Note 2 2 5 2 2" xfId="1387"/>
    <cellStyle name="Note 2 2 5 2 2 2" xfId="3294"/>
    <cellStyle name="Note 2 2 5 2 2 3" xfId="5191"/>
    <cellStyle name="Note 2 2 5 2 3" xfId="1714"/>
    <cellStyle name="Note 2 2 5 2 3 2" xfId="3621"/>
    <cellStyle name="Note 2 2 5 2 3 3" xfId="5518"/>
    <cellStyle name="Note 2 2 5 2 4" xfId="1908"/>
    <cellStyle name="Note 2 2 5 2 4 2" xfId="3815"/>
    <cellStyle name="Note 2 2 5 2 4 3" xfId="5712"/>
    <cellStyle name="Note 2 2 5 2 5" xfId="2217"/>
    <cellStyle name="Note 2 2 5 2 5 2" xfId="4124"/>
    <cellStyle name="Note 2 2 5 2 5 3" xfId="6021"/>
    <cellStyle name="Note 2 2 5 2 6" xfId="2393"/>
    <cellStyle name="Note 2 2 5 2 7" xfId="4290"/>
    <cellStyle name="Note 2 2 5 3" xfId="631"/>
    <cellStyle name="Note 2 2 5 3 2" xfId="2538"/>
    <cellStyle name="Note 2 2 5 3 3" xfId="4435"/>
    <cellStyle name="Note 2 2 5 4" xfId="896"/>
    <cellStyle name="Note 2 2 5 4 2" xfId="2803"/>
    <cellStyle name="Note 2 2 5 4 3" xfId="4700"/>
    <cellStyle name="Note 2 2 5 5" xfId="1045"/>
    <cellStyle name="Note 2 2 5 5 2" xfId="2952"/>
    <cellStyle name="Note 2 2 5 5 3" xfId="4849"/>
    <cellStyle name="Note 2 2 5 6" xfId="1109"/>
    <cellStyle name="Note 2 2 5 6 2" xfId="3016"/>
    <cellStyle name="Note 2 2 5 6 3" xfId="4913"/>
    <cellStyle name="Note 2 2 5 7" xfId="1527"/>
    <cellStyle name="Note 2 2 5 7 2" xfId="3434"/>
    <cellStyle name="Note 2 2 5 7 3" xfId="5331"/>
    <cellStyle name="Note 2 2 5 8" xfId="2058"/>
    <cellStyle name="Note 2 2 5 8 2" xfId="3965"/>
    <cellStyle name="Note 2 2 5 8 3" xfId="5862"/>
    <cellStyle name="Note 2 2 5 9" xfId="210"/>
    <cellStyle name="Note 2 2 6" xfId="414"/>
    <cellStyle name="Note 2 2 6 2" xfId="1315"/>
    <cellStyle name="Note 2 2 6 2 2" xfId="3222"/>
    <cellStyle name="Note 2 2 6 2 3" xfId="5119"/>
    <cellStyle name="Note 2 2 6 3" xfId="1642"/>
    <cellStyle name="Note 2 2 6 3 2" xfId="3549"/>
    <cellStyle name="Note 2 2 6 3 3" xfId="5446"/>
    <cellStyle name="Note 2 2 6 4" xfId="1836"/>
    <cellStyle name="Note 2 2 6 4 2" xfId="3743"/>
    <cellStyle name="Note 2 2 6 4 3" xfId="5640"/>
    <cellStyle name="Note 2 2 6 5" xfId="2145"/>
    <cellStyle name="Note 2 2 6 5 2" xfId="4052"/>
    <cellStyle name="Note 2 2 6 5 3" xfId="5949"/>
    <cellStyle name="Note 2 2 6 6" xfId="2321"/>
    <cellStyle name="Note 2 2 6 7" xfId="4218"/>
    <cellStyle name="Note 2 2 7" xfId="559"/>
    <cellStyle name="Note 2 2 7 2" xfId="2466"/>
    <cellStyle name="Note 2 2 7 3" xfId="4363"/>
    <cellStyle name="Note 2 2 8" xfId="722"/>
    <cellStyle name="Note 2 2 8 2" xfId="2629"/>
    <cellStyle name="Note 2 2 8 3" xfId="4526"/>
    <cellStyle name="Note 2 2 9" xfId="973"/>
    <cellStyle name="Note 2 2 9 2" xfId="2880"/>
    <cellStyle name="Note 2 2 9 3" xfId="4777"/>
    <cellStyle name="Note 2 3" xfId="266"/>
    <cellStyle name="Note 2 3 10" xfId="1156"/>
    <cellStyle name="Note 2 3 10 2" xfId="3063"/>
    <cellStyle name="Note 2 3 10 3" xfId="4960"/>
    <cellStyle name="Note 2 3 11" xfId="1577"/>
    <cellStyle name="Note 2 3 11 2" xfId="3484"/>
    <cellStyle name="Note 2 3 11 3" xfId="5381"/>
    <cellStyle name="Note 2 3 12" xfId="1567"/>
    <cellStyle name="Note 2 3 12 2" xfId="3474"/>
    <cellStyle name="Note 2 3 12 3" xfId="5371"/>
    <cellStyle name="Note 2 3 13" xfId="1987"/>
    <cellStyle name="Note 2 3 13 2" xfId="3894"/>
    <cellStyle name="Note 2 3 13 3" xfId="5791"/>
    <cellStyle name="Note 2 3 2" xfId="294"/>
    <cellStyle name="Note 2 3 2 10" xfId="2019"/>
    <cellStyle name="Note 2 3 2 10 2" xfId="3926"/>
    <cellStyle name="Note 2 3 2 10 3" xfId="5823"/>
    <cellStyle name="Note 2 3 2 2" xfId="318"/>
    <cellStyle name="Note 2 3 2 2 10" xfId="203"/>
    <cellStyle name="Note 2 3 2 2 2" xfId="395"/>
    <cellStyle name="Note 2 3 2 2 2 2" xfId="548"/>
    <cellStyle name="Note 2 3 2 2 2 2 2" xfId="1449"/>
    <cellStyle name="Note 2 3 2 2 2 2 2 2" xfId="3356"/>
    <cellStyle name="Note 2 3 2 2 2 2 2 3" xfId="5253"/>
    <cellStyle name="Note 2 3 2 2 2 2 3" xfId="1776"/>
    <cellStyle name="Note 2 3 2 2 2 2 3 2" xfId="3683"/>
    <cellStyle name="Note 2 3 2 2 2 2 3 3" xfId="5580"/>
    <cellStyle name="Note 2 3 2 2 2 2 4" xfId="1970"/>
    <cellStyle name="Note 2 3 2 2 2 2 4 2" xfId="3877"/>
    <cellStyle name="Note 2 3 2 2 2 2 4 3" xfId="5774"/>
    <cellStyle name="Note 2 3 2 2 2 2 5" xfId="2279"/>
    <cellStyle name="Note 2 3 2 2 2 2 5 2" xfId="4186"/>
    <cellStyle name="Note 2 3 2 2 2 2 5 3" xfId="6083"/>
    <cellStyle name="Note 2 3 2 2 2 2 6" xfId="2455"/>
    <cellStyle name="Note 2 3 2 2 2 2 7" xfId="4352"/>
    <cellStyle name="Note 2 3 2 2 2 3" xfId="688"/>
    <cellStyle name="Note 2 3 2 2 2 3 2" xfId="2595"/>
    <cellStyle name="Note 2 3 2 2 2 3 3" xfId="4492"/>
    <cellStyle name="Note 2 3 2 2 2 4" xfId="958"/>
    <cellStyle name="Note 2 3 2 2 2 4 2" xfId="2865"/>
    <cellStyle name="Note 2 3 2 2 2 4 3" xfId="4762"/>
    <cellStyle name="Note 2 3 2 2 2 5" xfId="1290"/>
    <cellStyle name="Note 2 3 2 2 2 5 2" xfId="3197"/>
    <cellStyle name="Note 2 3 2 2 2 5 3" xfId="5094"/>
    <cellStyle name="Note 2 3 2 2 2 6" xfId="1811"/>
    <cellStyle name="Note 2 3 2 2 2 6 2" xfId="3718"/>
    <cellStyle name="Note 2 3 2 2 2 6 3" xfId="5615"/>
    <cellStyle name="Note 2 3 2 2 2 7" xfId="2120"/>
    <cellStyle name="Note 2 3 2 2 2 7 2" xfId="4027"/>
    <cellStyle name="Note 2 3 2 2 2 7 3" xfId="5924"/>
    <cellStyle name="Note 2 3 2 2 2 8" xfId="240"/>
    <cellStyle name="Note 2 3 2 2 3" xfId="471"/>
    <cellStyle name="Note 2 3 2 2 3 2" xfId="1372"/>
    <cellStyle name="Note 2 3 2 2 3 2 2" xfId="3279"/>
    <cellStyle name="Note 2 3 2 2 3 2 3" xfId="5176"/>
    <cellStyle name="Note 2 3 2 2 3 3" xfId="1699"/>
    <cellStyle name="Note 2 3 2 2 3 3 2" xfId="3606"/>
    <cellStyle name="Note 2 3 2 2 3 3 3" xfId="5503"/>
    <cellStyle name="Note 2 3 2 2 3 4" xfId="1893"/>
    <cellStyle name="Note 2 3 2 2 3 4 2" xfId="3800"/>
    <cellStyle name="Note 2 3 2 2 3 4 3" xfId="5697"/>
    <cellStyle name="Note 2 3 2 2 3 5" xfId="2202"/>
    <cellStyle name="Note 2 3 2 2 3 5 2" xfId="4109"/>
    <cellStyle name="Note 2 3 2 2 3 5 3" xfId="6006"/>
    <cellStyle name="Note 2 3 2 2 3 6" xfId="2378"/>
    <cellStyle name="Note 2 3 2 2 3 7" xfId="4275"/>
    <cellStyle name="Note 2 3 2 2 4" xfId="616"/>
    <cellStyle name="Note 2 3 2 2 4 2" xfId="2523"/>
    <cellStyle name="Note 2 3 2 2 4 3" xfId="4420"/>
    <cellStyle name="Note 2 3 2 2 5" xfId="881"/>
    <cellStyle name="Note 2 3 2 2 5 2" xfId="2788"/>
    <cellStyle name="Note 2 3 2 2 5 3" xfId="4685"/>
    <cellStyle name="Note 2 3 2 2 6" xfId="1030"/>
    <cellStyle name="Note 2 3 2 2 6 2" xfId="2937"/>
    <cellStyle name="Note 2 3 2 2 6 3" xfId="4834"/>
    <cellStyle name="Note 2 3 2 2 7" xfId="1120"/>
    <cellStyle name="Note 2 3 2 2 7 2" xfId="3027"/>
    <cellStyle name="Note 2 3 2 2 7 3" xfId="4924"/>
    <cellStyle name="Note 2 3 2 2 8" xfId="1537"/>
    <cellStyle name="Note 2 3 2 2 8 2" xfId="3444"/>
    <cellStyle name="Note 2 3 2 2 8 3" xfId="5341"/>
    <cellStyle name="Note 2 3 2 2 9" xfId="2043"/>
    <cellStyle name="Note 2 3 2 2 9 2" xfId="3950"/>
    <cellStyle name="Note 2 3 2 2 9 3" xfId="5847"/>
    <cellStyle name="Note 2 3 2 3" xfId="346"/>
    <cellStyle name="Note 2 3 2 3 2" xfId="499"/>
    <cellStyle name="Note 2 3 2 3 2 2" xfId="1400"/>
    <cellStyle name="Note 2 3 2 3 2 2 2" xfId="3307"/>
    <cellStyle name="Note 2 3 2 3 2 2 3" xfId="5204"/>
    <cellStyle name="Note 2 3 2 3 2 3" xfId="1727"/>
    <cellStyle name="Note 2 3 2 3 2 3 2" xfId="3634"/>
    <cellStyle name="Note 2 3 2 3 2 3 3" xfId="5531"/>
    <cellStyle name="Note 2 3 2 3 2 4" xfId="1921"/>
    <cellStyle name="Note 2 3 2 3 2 4 2" xfId="3828"/>
    <cellStyle name="Note 2 3 2 3 2 4 3" xfId="5725"/>
    <cellStyle name="Note 2 3 2 3 2 5" xfId="2230"/>
    <cellStyle name="Note 2 3 2 3 2 5 2" xfId="4137"/>
    <cellStyle name="Note 2 3 2 3 2 5 3" xfId="6034"/>
    <cellStyle name="Note 2 3 2 3 2 6" xfId="2406"/>
    <cellStyle name="Note 2 3 2 3 2 7" xfId="4303"/>
    <cellStyle name="Note 2 3 2 3 3" xfId="644"/>
    <cellStyle name="Note 2 3 2 3 3 2" xfId="2551"/>
    <cellStyle name="Note 2 3 2 3 3 3" xfId="4448"/>
    <cellStyle name="Note 2 3 2 3 4" xfId="909"/>
    <cellStyle name="Note 2 3 2 3 4 2" xfId="2816"/>
    <cellStyle name="Note 2 3 2 3 4 3" xfId="4713"/>
    <cellStyle name="Note 2 3 2 3 5" xfId="1058"/>
    <cellStyle name="Note 2 3 2 3 5 2" xfId="2965"/>
    <cellStyle name="Note 2 3 2 3 5 3" xfId="4862"/>
    <cellStyle name="Note 2 3 2 3 6" xfId="1099"/>
    <cellStyle name="Note 2 3 2 3 6 2" xfId="3006"/>
    <cellStyle name="Note 2 3 2 3 6 3" xfId="4903"/>
    <cellStyle name="Note 2 3 2 3 7" xfId="1517"/>
    <cellStyle name="Note 2 3 2 3 7 2" xfId="3424"/>
    <cellStyle name="Note 2 3 2 3 7 3" xfId="5321"/>
    <cellStyle name="Note 2 3 2 3 8" xfId="2071"/>
    <cellStyle name="Note 2 3 2 3 8 2" xfId="3978"/>
    <cellStyle name="Note 2 3 2 3 8 3" xfId="5875"/>
    <cellStyle name="Note 2 3 2 3 9" xfId="216"/>
    <cellStyle name="Note 2 3 2 4" xfId="447"/>
    <cellStyle name="Note 2 3 2 4 2" xfId="1348"/>
    <cellStyle name="Note 2 3 2 4 2 2" xfId="3255"/>
    <cellStyle name="Note 2 3 2 4 2 3" xfId="5152"/>
    <cellStyle name="Note 2 3 2 4 3" xfId="1675"/>
    <cellStyle name="Note 2 3 2 4 3 2" xfId="3582"/>
    <cellStyle name="Note 2 3 2 4 3 3" xfId="5479"/>
    <cellStyle name="Note 2 3 2 4 4" xfId="1869"/>
    <cellStyle name="Note 2 3 2 4 4 2" xfId="3776"/>
    <cellStyle name="Note 2 3 2 4 4 3" xfId="5673"/>
    <cellStyle name="Note 2 3 2 4 5" xfId="2178"/>
    <cellStyle name="Note 2 3 2 4 5 2" xfId="4085"/>
    <cellStyle name="Note 2 3 2 4 5 3" xfId="5982"/>
    <cellStyle name="Note 2 3 2 4 6" xfId="2354"/>
    <cellStyle name="Note 2 3 2 4 7" xfId="4251"/>
    <cellStyle name="Note 2 3 2 5" xfId="592"/>
    <cellStyle name="Note 2 3 2 5 2" xfId="2499"/>
    <cellStyle name="Note 2 3 2 5 3" xfId="4396"/>
    <cellStyle name="Note 2 3 2 6" xfId="857"/>
    <cellStyle name="Note 2 3 2 6 2" xfId="2764"/>
    <cellStyle name="Note 2 3 2 6 3" xfId="4661"/>
    <cellStyle name="Note 2 3 2 7" xfId="1006"/>
    <cellStyle name="Note 2 3 2 7 2" xfId="2913"/>
    <cellStyle name="Note 2 3 2 7 3" xfId="4810"/>
    <cellStyle name="Note 2 3 2 8" xfId="1137"/>
    <cellStyle name="Note 2 3 2 8 2" xfId="3044"/>
    <cellStyle name="Note 2 3 2 8 3" xfId="4941"/>
    <cellStyle name="Note 2 3 2 9" xfId="1553"/>
    <cellStyle name="Note 2 3 2 9 2" xfId="3460"/>
    <cellStyle name="Note 2 3 2 9 3" xfId="5357"/>
    <cellStyle name="Note 2 3 3" xfId="282"/>
    <cellStyle name="Note 2 3 3 2" xfId="376"/>
    <cellStyle name="Note 2 3 3 2 2" xfId="529"/>
    <cellStyle name="Note 2 3 3 2 2 2" xfId="1430"/>
    <cellStyle name="Note 2 3 3 2 2 2 2" xfId="3337"/>
    <cellStyle name="Note 2 3 3 2 2 2 3" xfId="5234"/>
    <cellStyle name="Note 2 3 3 2 2 3" xfId="1757"/>
    <cellStyle name="Note 2 3 3 2 2 3 2" xfId="3664"/>
    <cellStyle name="Note 2 3 3 2 2 3 3" xfId="5561"/>
    <cellStyle name="Note 2 3 3 2 2 4" xfId="1951"/>
    <cellStyle name="Note 2 3 3 2 2 4 2" xfId="3858"/>
    <cellStyle name="Note 2 3 3 2 2 4 3" xfId="5755"/>
    <cellStyle name="Note 2 3 3 2 2 5" xfId="2260"/>
    <cellStyle name="Note 2 3 3 2 2 5 2" xfId="4167"/>
    <cellStyle name="Note 2 3 3 2 2 5 3" xfId="6064"/>
    <cellStyle name="Note 2 3 3 2 2 6" xfId="2436"/>
    <cellStyle name="Note 2 3 3 2 2 7" xfId="4333"/>
    <cellStyle name="Note 2 3 3 2 3" xfId="669"/>
    <cellStyle name="Note 2 3 3 2 3 2" xfId="2576"/>
    <cellStyle name="Note 2 3 3 2 3 3" xfId="4473"/>
    <cellStyle name="Note 2 3 3 2 4" xfId="939"/>
    <cellStyle name="Note 2 3 3 2 4 2" xfId="2846"/>
    <cellStyle name="Note 2 3 3 2 4 3" xfId="4743"/>
    <cellStyle name="Note 2 3 3 2 5" xfId="1271"/>
    <cellStyle name="Note 2 3 3 2 5 2" xfId="3178"/>
    <cellStyle name="Note 2 3 3 2 5 3" xfId="5075"/>
    <cellStyle name="Note 2 3 3 2 6" xfId="1792"/>
    <cellStyle name="Note 2 3 3 2 6 2" xfId="3699"/>
    <cellStyle name="Note 2 3 3 2 6 3" xfId="5596"/>
    <cellStyle name="Note 2 3 3 2 7" xfId="2101"/>
    <cellStyle name="Note 2 3 3 2 7 2" xfId="4008"/>
    <cellStyle name="Note 2 3 3 2 7 3" xfId="5905"/>
    <cellStyle name="Note 2 3 3 2 8" xfId="231"/>
    <cellStyle name="Note 2 3 3 3" xfId="435"/>
    <cellStyle name="Note 2 3 3 3 2" xfId="1336"/>
    <cellStyle name="Note 2 3 3 3 2 2" xfId="3243"/>
    <cellStyle name="Note 2 3 3 3 2 3" xfId="5140"/>
    <cellStyle name="Note 2 3 3 3 3" xfId="1663"/>
    <cellStyle name="Note 2 3 3 3 3 2" xfId="3570"/>
    <cellStyle name="Note 2 3 3 3 3 3" xfId="5467"/>
    <cellStyle name="Note 2 3 3 3 4" xfId="1857"/>
    <cellStyle name="Note 2 3 3 3 4 2" xfId="3764"/>
    <cellStyle name="Note 2 3 3 3 4 3" xfId="5661"/>
    <cellStyle name="Note 2 3 3 3 5" xfId="2166"/>
    <cellStyle name="Note 2 3 3 3 5 2" xfId="4073"/>
    <cellStyle name="Note 2 3 3 3 5 3" xfId="5970"/>
    <cellStyle name="Note 2 3 3 3 6" xfId="2342"/>
    <cellStyle name="Note 2 3 3 3 7" xfId="4239"/>
    <cellStyle name="Note 2 3 3 4" xfId="580"/>
    <cellStyle name="Note 2 3 3 4 2" xfId="2487"/>
    <cellStyle name="Note 2 3 3 4 3" xfId="4384"/>
    <cellStyle name="Note 2 3 3 5" xfId="845"/>
    <cellStyle name="Note 2 3 3 5 2" xfId="2752"/>
    <cellStyle name="Note 2 3 3 5 3" xfId="4649"/>
    <cellStyle name="Note 2 3 3 6" xfId="994"/>
    <cellStyle name="Note 2 3 3 6 2" xfId="2901"/>
    <cellStyle name="Note 2 3 3 6 3" xfId="4798"/>
    <cellStyle name="Note 2 3 3 7" xfId="1145"/>
    <cellStyle name="Note 2 3 3 7 2" xfId="3052"/>
    <cellStyle name="Note 2 3 3 7 3" xfId="4949"/>
    <cellStyle name="Note 2 3 3 8" xfId="1597"/>
    <cellStyle name="Note 2 3 3 8 2" xfId="3504"/>
    <cellStyle name="Note 2 3 3 8 3" xfId="5401"/>
    <cellStyle name="Note 2 3 3 9" xfId="2007"/>
    <cellStyle name="Note 2 3 3 9 2" xfId="3914"/>
    <cellStyle name="Note 2 3 3 9 3" xfId="5811"/>
    <cellStyle name="Note 2 3 4" xfId="306"/>
    <cellStyle name="Note 2 3 4 10" xfId="2311"/>
    <cellStyle name="Note 2 3 4 2" xfId="383"/>
    <cellStyle name="Note 2 3 4 2 2" xfId="536"/>
    <cellStyle name="Note 2 3 4 2 2 2" xfId="1437"/>
    <cellStyle name="Note 2 3 4 2 2 2 2" xfId="3344"/>
    <cellStyle name="Note 2 3 4 2 2 2 3" xfId="5241"/>
    <cellStyle name="Note 2 3 4 2 2 3" xfId="1764"/>
    <cellStyle name="Note 2 3 4 2 2 3 2" xfId="3671"/>
    <cellStyle name="Note 2 3 4 2 2 3 3" xfId="5568"/>
    <cellStyle name="Note 2 3 4 2 2 4" xfId="1958"/>
    <cellStyle name="Note 2 3 4 2 2 4 2" xfId="3865"/>
    <cellStyle name="Note 2 3 4 2 2 4 3" xfId="5762"/>
    <cellStyle name="Note 2 3 4 2 2 5" xfId="2267"/>
    <cellStyle name="Note 2 3 4 2 2 5 2" xfId="4174"/>
    <cellStyle name="Note 2 3 4 2 2 5 3" xfId="6071"/>
    <cellStyle name="Note 2 3 4 2 2 6" xfId="2443"/>
    <cellStyle name="Note 2 3 4 2 2 7" xfId="4340"/>
    <cellStyle name="Note 2 3 4 2 3" xfId="676"/>
    <cellStyle name="Note 2 3 4 2 3 2" xfId="2583"/>
    <cellStyle name="Note 2 3 4 2 3 3" xfId="4480"/>
    <cellStyle name="Note 2 3 4 2 4" xfId="946"/>
    <cellStyle name="Note 2 3 4 2 4 2" xfId="2853"/>
    <cellStyle name="Note 2 3 4 2 4 3" xfId="4750"/>
    <cellStyle name="Note 2 3 4 2 5" xfId="1278"/>
    <cellStyle name="Note 2 3 4 2 5 2" xfId="3185"/>
    <cellStyle name="Note 2 3 4 2 5 3" xfId="5082"/>
    <cellStyle name="Note 2 3 4 2 6" xfId="1799"/>
    <cellStyle name="Note 2 3 4 2 6 2" xfId="3706"/>
    <cellStyle name="Note 2 3 4 2 6 3" xfId="5603"/>
    <cellStyle name="Note 2 3 4 2 7" xfId="2108"/>
    <cellStyle name="Note 2 3 4 2 7 2" xfId="4015"/>
    <cellStyle name="Note 2 3 4 2 7 3" xfId="5912"/>
    <cellStyle name="Note 2 3 4 2 8" xfId="234"/>
    <cellStyle name="Note 2 3 4 3" xfId="459"/>
    <cellStyle name="Note 2 3 4 3 2" xfId="1360"/>
    <cellStyle name="Note 2 3 4 3 2 2" xfId="3267"/>
    <cellStyle name="Note 2 3 4 3 2 3" xfId="5164"/>
    <cellStyle name="Note 2 3 4 3 3" xfId="1687"/>
    <cellStyle name="Note 2 3 4 3 3 2" xfId="3594"/>
    <cellStyle name="Note 2 3 4 3 3 3" xfId="5491"/>
    <cellStyle name="Note 2 3 4 3 4" xfId="1881"/>
    <cellStyle name="Note 2 3 4 3 4 2" xfId="3788"/>
    <cellStyle name="Note 2 3 4 3 4 3" xfId="5685"/>
    <cellStyle name="Note 2 3 4 3 5" xfId="2190"/>
    <cellStyle name="Note 2 3 4 3 5 2" xfId="4097"/>
    <cellStyle name="Note 2 3 4 3 5 3" xfId="5994"/>
    <cellStyle name="Note 2 3 4 3 6" xfId="2366"/>
    <cellStyle name="Note 2 3 4 3 7" xfId="4263"/>
    <cellStyle name="Note 2 3 4 4" xfId="604"/>
    <cellStyle name="Note 2 3 4 4 2" xfId="2511"/>
    <cellStyle name="Note 2 3 4 4 3" xfId="4408"/>
    <cellStyle name="Note 2 3 4 5" xfId="869"/>
    <cellStyle name="Note 2 3 4 5 2" xfId="2776"/>
    <cellStyle name="Note 2 3 4 5 3" xfId="4673"/>
    <cellStyle name="Note 2 3 4 6" xfId="1018"/>
    <cellStyle name="Note 2 3 4 6 2" xfId="2925"/>
    <cellStyle name="Note 2 3 4 6 3" xfId="4822"/>
    <cellStyle name="Note 2 3 4 7" xfId="1129"/>
    <cellStyle name="Note 2 3 4 7 2" xfId="3036"/>
    <cellStyle name="Note 2 3 4 7 3" xfId="4933"/>
    <cellStyle name="Note 2 3 4 8" xfId="1545"/>
    <cellStyle name="Note 2 3 4 8 2" xfId="3452"/>
    <cellStyle name="Note 2 3 4 8 3" xfId="5349"/>
    <cellStyle name="Note 2 3 4 9" xfId="2031"/>
    <cellStyle name="Note 2 3 4 9 2" xfId="3938"/>
    <cellStyle name="Note 2 3 4 9 3" xfId="5835"/>
    <cellStyle name="Note 2 3 5" xfId="334"/>
    <cellStyle name="Note 2 3 5 2" xfId="487"/>
    <cellStyle name="Note 2 3 5 2 2" xfId="1388"/>
    <cellStyle name="Note 2 3 5 2 2 2" xfId="3295"/>
    <cellStyle name="Note 2 3 5 2 2 3" xfId="5192"/>
    <cellStyle name="Note 2 3 5 2 3" xfId="1715"/>
    <cellStyle name="Note 2 3 5 2 3 2" xfId="3622"/>
    <cellStyle name="Note 2 3 5 2 3 3" xfId="5519"/>
    <cellStyle name="Note 2 3 5 2 4" xfId="1909"/>
    <cellStyle name="Note 2 3 5 2 4 2" xfId="3816"/>
    <cellStyle name="Note 2 3 5 2 4 3" xfId="5713"/>
    <cellStyle name="Note 2 3 5 2 5" xfId="2218"/>
    <cellStyle name="Note 2 3 5 2 5 2" xfId="4125"/>
    <cellStyle name="Note 2 3 5 2 5 3" xfId="6022"/>
    <cellStyle name="Note 2 3 5 2 6" xfId="2394"/>
    <cellStyle name="Note 2 3 5 2 7" xfId="4291"/>
    <cellStyle name="Note 2 3 5 3" xfId="632"/>
    <cellStyle name="Note 2 3 5 3 2" xfId="2539"/>
    <cellStyle name="Note 2 3 5 3 3" xfId="4436"/>
    <cellStyle name="Note 2 3 5 4" xfId="897"/>
    <cellStyle name="Note 2 3 5 4 2" xfId="2804"/>
    <cellStyle name="Note 2 3 5 4 3" xfId="4701"/>
    <cellStyle name="Note 2 3 5 5" xfId="1046"/>
    <cellStyle name="Note 2 3 5 5 2" xfId="2953"/>
    <cellStyle name="Note 2 3 5 5 3" xfId="4850"/>
    <cellStyle name="Note 2 3 5 6" xfId="1108"/>
    <cellStyle name="Note 2 3 5 6 2" xfId="3015"/>
    <cellStyle name="Note 2 3 5 6 3" xfId="4912"/>
    <cellStyle name="Note 2 3 5 7" xfId="1526"/>
    <cellStyle name="Note 2 3 5 7 2" xfId="3433"/>
    <cellStyle name="Note 2 3 5 7 3" xfId="5330"/>
    <cellStyle name="Note 2 3 5 8" xfId="2059"/>
    <cellStyle name="Note 2 3 5 8 2" xfId="3966"/>
    <cellStyle name="Note 2 3 5 8 3" xfId="5863"/>
    <cellStyle name="Note 2 3 5 9" xfId="211"/>
    <cellStyle name="Note 2 3 6" xfId="415"/>
    <cellStyle name="Note 2 3 6 2" xfId="1316"/>
    <cellStyle name="Note 2 3 6 2 2" xfId="3223"/>
    <cellStyle name="Note 2 3 6 2 3" xfId="5120"/>
    <cellStyle name="Note 2 3 6 3" xfId="1643"/>
    <cellStyle name="Note 2 3 6 3 2" xfId="3550"/>
    <cellStyle name="Note 2 3 6 3 3" xfId="5447"/>
    <cellStyle name="Note 2 3 6 4" xfId="1837"/>
    <cellStyle name="Note 2 3 6 4 2" xfId="3744"/>
    <cellStyle name="Note 2 3 6 4 3" xfId="5641"/>
    <cellStyle name="Note 2 3 6 5" xfId="2146"/>
    <cellStyle name="Note 2 3 6 5 2" xfId="4053"/>
    <cellStyle name="Note 2 3 6 5 3" xfId="5950"/>
    <cellStyle name="Note 2 3 6 6" xfId="2322"/>
    <cellStyle name="Note 2 3 6 7" xfId="4219"/>
    <cellStyle name="Note 2 3 7" xfId="560"/>
    <cellStyle name="Note 2 3 7 2" xfId="2467"/>
    <cellStyle name="Note 2 3 7 3" xfId="4364"/>
    <cellStyle name="Note 2 3 8" xfId="701"/>
    <cellStyle name="Note 2 3 8 2" xfId="2608"/>
    <cellStyle name="Note 2 3 8 3" xfId="4505"/>
    <cellStyle name="Note 2 3 9" xfId="974"/>
    <cellStyle name="Note 2 3 9 2" xfId="2881"/>
    <cellStyle name="Note 2 3 9 3" xfId="4778"/>
    <cellStyle name="Note 2 4" xfId="267"/>
    <cellStyle name="Note 2 4 10" xfId="162"/>
    <cellStyle name="Note 2 4 2" xfId="361"/>
    <cellStyle name="Note 2 4 2 2" xfId="514"/>
    <cellStyle name="Note 2 4 2 2 2" xfId="1415"/>
    <cellStyle name="Note 2 4 2 2 2 2" xfId="3322"/>
    <cellStyle name="Note 2 4 2 2 2 3" xfId="5219"/>
    <cellStyle name="Note 2 4 2 2 3" xfId="1742"/>
    <cellStyle name="Note 2 4 2 2 3 2" xfId="3649"/>
    <cellStyle name="Note 2 4 2 2 3 3" xfId="5546"/>
    <cellStyle name="Note 2 4 2 2 4" xfId="1936"/>
    <cellStyle name="Note 2 4 2 2 4 2" xfId="3843"/>
    <cellStyle name="Note 2 4 2 2 4 3" xfId="5740"/>
    <cellStyle name="Note 2 4 2 2 5" xfId="2245"/>
    <cellStyle name="Note 2 4 2 2 5 2" xfId="4152"/>
    <cellStyle name="Note 2 4 2 2 5 3" xfId="6049"/>
    <cellStyle name="Note 2 4 2 2 6" xfId="2421"/>
    <cellStyle name="Note 2 4 2 2 7" xfId="4318"/>
    <cellStyle name="Note 2 4 2 3" xfId="654"/>
    <cellStyle name="Note 2 4 2 3 2" xfId="2561"/>
    <cellStyle name="Note 2 4 2 3 3" xfId="4458"/>
    <cellStyle name="Note 2 4 2 4" xfId="924"/>
    <cellStyle name="Note 2 4 2 4 2" xfId="2831"/>
    <cellStyle name="Note 2 4 2 4 3" xfId="4728"/>
    <cellStyle name="Note 2 4 2 5" xfId="1256"/>
    <cellStyle name="Note 2 4 2 5 2" xfId="3163"/>
    <cellStyle name="Note 2 4 2 5 3" xfId="5060"/>
    <cellStyle name="Note 2 4 2 6" xfId="1506"/>
    <cellStyle name="Note 2 4 2 6 2" xfId="3413"/>
    <cellStyle name="Note 2 4 2 6 3" xfId="5310"/>
    <cellStyle name="Note 2 4 2 7" xfId="2086"/>
    <cellStyle name="Note 2 4 2 7 2" xfId="3993"/>
    <cellStyle name="Note 2 4 2 7 3" xfId="5890"/>
    <cellStyle name="Note 2 4 2 8" xfId="175"/>
    <cellStyle name="Note 2 4 3" xfId="420"/>
    <cellStyle name="Note 2 4 3 2" xfId="1321"/>
    <cellStyle name="Note 2 4 3 2 2" xfId="3228"/>
    <cellStyle name="Note 2 4 3 2 3" xfId="5125"/>
    <cellStyle name="Note 2 4 3 3" xfId="1648"/>
    <cellStyle name="Note 2 4 3 3 2" xfId="3555"/>
    <cellStyle name="Note 2 4 3 3 3" xfId="5452"/>
    <cellStyle name="Note 2 4 3 4" xfId="1842"/>
    <cellStyle name="Note 2 4 3 4 2" xfId="3749"/>
    <cellStyle name="Note 2 4 3 4 3" xfId="5646"/>
    <cellStyle name="Note 2 4 3 5" xfId="2151"/>
    <cellStyle name="Note 2 4 3 5 2" xfId="4058"/>
    <cellStyle name="Note 2 4 3 5 3" xfId="5955"/>
    <cellStyle name="Note 2 4 3 6" xfId="2327"/>
    <cellStyle name="Note 2 4 3 7" xfId="4224"/>
    <cellStyle name="Note 2 4 4" xfId="565"/>
    <cellStyle name="Note 2 4 4 2" xfId="2472"/>
    <cellStyle name="Note 2 4 4 3" xfId="4369"/>
    <cellStyle name="Note 2 4 5" xfId="717"/>
    <cellStyle name="Note 2 4 5 2" xfId="2624"/>
    <cellStyle name="Note 2 4 5 3" xfId="4521"/>
    <cellStyle name="Note 2 4 6" xfId="979"/>
    <cellStyle name="Note 2 4 6 2" xfId="2886"/>
    <cellStyle name="Note 2 4 6 3" xfId="4783"/>
    <cellStyle name="Note 2 4 7" xfId="1155"/>
    <cellStyle name="Note 2 4 7 2" xfId="3062"/>
    <cellStyle name="Note 2 4 7 3" xfId="4959"/>
    <cellStyle name="Note 2 4 8" xfId="1564"/>
    <cellStyle name="Note 2 4 8 2" xfId="3471"/>
    <cellStyle name="Note 2 4 8 3" xfId="5368"/>
    <cellStyle name="Note 2 4 9" xfId="1992"/>
    <cellStyle name="Note 2 4 9 2" xfId="3899"/>
    <cellStyle name="Note 2 4 9 3" xfId="5796"/>
    <cellStyle name="Note 2 5" xfId="358"/>
    <cellStyle name="Note 2 5 10" xfId="257"/>
    <cellStyle name="Note 2 5 2" xfId="511"/>
    <cellStyle name="Note 2 5 2 2" xfId="1461"/>
    <cellStyle name="Note 2 5 2 2 2" xfId="1788"/>
    <cellStyle name="Note 2 5 2 2 2 2" xfId="3695"/>
    <cellStyle name="Note 2 5 2 2 2 3" xfId="5592"/>
    <cellStyle name="Note 2 5 2 2 3" xfId="1982"/>
    <cellStyle name="Note 2 5 2 2 3 2" xfId="3889"/>
    <cellStyle name="Note 2 5 2 2 3 3" xfId="5786"/>
    <cellStyle name="Note 2 5 2 2 4" xfId="2291"/>
    <cellStyle name="Note 2 5 2 2 4 2" xfId="4198"/>
    <cellStyle name="Note 2 5 2 2 4 3" xfId="6095"/>
    <cellStyle name="Note 2 5 2 2 5" xfId="3368"/>
    <cellStyle name="Note 2 5 2 2 6" xfId="5265"/>
    <cellStyle name="Note 2 5 2 3" xfId="1302"/>
    <cellStyle name="Note 2 5 2 3 2" xfId="3209"/>
    <cellStyle name="Note 2 5 2 3 3" xfId="5106"/>
    <cellStyle name="Note 2 5 2 4" xfId="1629"/>
    <cellStyle name="Note 2 5 2 4 2" xfId="3536"/>
    <cellStyle name="Note 2 5 2 4 3" xfId="5433"/>
    <cellStyle name="Note 2 5 2 5" xfId="1823"/>
    <cellStyle name="Note 2 5 2 5 2" xfId="3730"/>
    <cellStyle name="Note 2 5 2 5 3" xfId="5627"/>
    <cellStyle name="Note 2 5 2 6" xfId="2132"/>
    <cellStyle name="Note 2 5 2 6 2" xfId="4039"/>
    <cellStyle name="Note 2 5 2 6 3" xfId="5936"/>
    <cellStyle name="Note 2 5 2 7" xfId="2418"/>
    <cellStyle name="Note 2 5 2 8" xfId="4315"/>
    <cellStyle name="Note 2 5 3" xfId="807"/>
    <cellStyle name="Note 2 5 3 2" xfId="1412"/>
    <cellStyle name="Note 2 5 3 2 2" xfId="3319"/>
    <cellStyle name="Note 2 5 3 2 3" xfId="5216"/>
    <cellStyle name="Note 2 5 3 3" xfId="1739"/>
    <cellStyle name="Note 2 5 3 3 2" xfId="3646"/>
    <cellStyle name="Note 2 5 3 3 3" xfId="5543"/>
    <cellStyle name="Note 2 5 3 4" xfId="1933"/>
    <cellStyle name="Note 2 5 3 4 2" xfId="3840"/>
    <cellStyle name="Note 2 5 3 4 3" xfId="5737"/>
    <cellStyle name="Note 2 5 3 5" xfId="2242"/>
    <cellStyle name="Note 2 5 3 5 2" xfId="4149"/>
    <cellStyle name="Note 2 5 3 5 3" xfId="6046"/>
    <cellStyle name="Note 2 5 3 6" xfId="2714"/>
    <cellStyle name="Note 2 5 3 7" xfId="4611"/>
    <cellStyle name="Note 2 5 4" xfId="921"/>
    <cellStyle name="Note 2 5 4 2" xfId="2828"/>
    <cellStyle name="Note 2 5 4 3" xfId="4725"/>
    <cellStyle name="Note 2 5 5" xfId="1253"/>
    <cellStyle name="Note 2 5 5 2" xfId="3160"/>
    <cellStyle name="Note 2 5 5 3" xfId="5057"/>
    <cellStyle name="Note 2 5 6" xfId="1607"/>
    <cellStyle name="Note 2 5 6 2" xfId="3514"/>
    <cellStyle name="Note 2 5 6 3" xfId="5411"/>
    <cellStyle name="Note 2 5 7" xfId="1508"/>
    <cellStyle name="Note 2 5 7 2" xfId="3415"/>
    <cellStyle name="Note 2 5 7 3" xfId="5312"/>
    <cellStyle name="Note 2 5 8" xfId="2083"/>
    <cellStyle name="Note 2 5 8 2" xfId="3990"/>
    <cellStyle name="Note 2 5 8 3" xfId="5887"/>
    <cellStyle name="Note 2 5 9" xfId="2304"/>
    <cellStyle name="Note 2 6" xfId="1307"/>
    <cellStyle name="Note 2 6 2" xfId="1634"/>
    <cellStyle name="Note 2 6 2 2" xfId="3541"/>
    <cellStyle name="Note 2 6 2 3" xfId="5438"/>
    <cellStyle name="Note 2 6 3" xfId="1828"/>
    <cellStyle name="Note 2 6 3 2" xfId="3735"/>
    <cellStyle name="Note 2 6 3 3" xfId="5632"/>
    <cellStyle name="Note 2 6 4" xfId="2137"/>
    <cellStyle name="Note 2 6 4 2" xfId="4044"/>
    <cellStyle name="Note 2 6 4 3" xfId="5941"/>
    <cellStyle name="Note 2 6 5" xfId="3214"/>
    <cellStyle name="Note 2 6 6" xfId="5111"/>
    <cellStyle name="Note 2 7" xfId="1170"/>
    <cellStyle name="Note 2 7 2" xfId="3077"/>
    <cellStyle name="Note 2 7 3" xfId="4974"/>
    <cellStyle name="Note 2 8" xfId="1617"/>
    <cellStyle name="Note 2 8 2" xfId="3524"/>
    <cellStyle name="Note 2 8 3" xfId="5421"/>
    <cellStyle name="Note 2 9" xfId="1572"/>
    <cellStyle name="Note 2 9 2" xfId="3479"/>
    <cellStyle name="Note 2 9 3" xfId="5376"/>
    <cellStyle name="Output 1" xfId="148"/>
    <cellStyle name="Output 1 10" xfId="721"/>
    <cellStyle name="Output 1 10 2" xfId="2628"/>
    <cellStyle name="Output 1 10 3" xfId="4525"/>
    <cellStyle name="Output 1 11" xfId="975"/>
    <cellStyle name="Output 1 11 2" xfId="2882"/>
    <cellStyle name="Output 1 11 3" xfId="4779"/>
    <cellStyle name="Output 1 12" xfId="1093"/>
    <cellStyle name="Output 1 12 2" xfId="3000"/>
    <cellStyle name="Output 1 12 3" xfId="4897"/>
    <cellStyle name="Output 1 13" xfId="1177"/>
    <cellStyle name="Output 1 13 2" xfId="3084"/>
    <cellStyle name="Output 1 13 3" xfId="4981"/>
    <cellStyle name="Output 1 14" xfId="1578"/>
    <cellStyle name="Output 1 14 2" xfId="3485"/>
    <cellStyle name="Output 1 14 3" xfId="5382"/>
    <cellStyle name="Output 1 15" xfId="1493"/>
    <cellStyle name="Output 1 15 2" xfId="3400"/>
    <cellStyle name="Output 1 15 3" xfId="5297"/>
    <cellStyle name="Output 1 16" xfId="1988"/>
    <cellStyle name="Output 1 16 2" xfId="3895"/>
    <cellStyle name="Output 1 16 3" xfId="5792"/>
    <cellStyle name="Output 1 2" xfId="298"/>
    <cellStyle name="Output 1 2 10" xfId="1206"/>
    <cellStyle name="Output 1 2 10 2" xfId="3113"/>
    <cellStyle name="Output 1 2 10 3" xfId="5010"/>
    <cellStyle name="Output 1 2 11" xfId="1485"/>
    <cellStyle name="Output 1 2 11 2" xfId="3392"/>
    <cellStyle name="Output 1 2 11 3" xfId="5289"/>
    <cellStyle name="Output 1 2 12" xfId="2023"/>
    <cellStyle name="Output 1 2 12 2" xfId="3930"/>
    <cellStyle name="Output 1 2 12 3" xfId="5827"/>
    <cellStyle name="Output 1 2 13" xfId="198"/>
    <cellStyle name="Output 1 2 2" xfId="322"/>
    <cellStyle name="Output 1 2 2 10" xfId="1477"/>
    <cellStyle name="Output 1 2 2 10 2" xfId="3384"/>
    <cellStyle name="Output 1 2 2 10 3" xfId="5281"/>
    <cellStyle name="Output 1 2 2 11" xfId="2047"/>
    <cellStyle name="Output 1 2 2 11 2" xfId="3954"/>
    <cellStyle name="Output 1 2 2 11 3" xfId="5851"/>
    <cellStyle name="Output 1 2 2 12" xfId="166"/>
    <cellStyle name="Output 1 2 2 2" xfId="399"/>
    <cellStyle name="Output 1 2 2 2 2" xfId="552"/>
    <cellStyle name="Output 1 2 2 2 2 2" xfId="1453"/>
    <cellStyle name="Output 1 2 2 2 2 2 2" xfId="3360"/>
    <cellStyle name="Output 1 2 2 2 2 2 3" xfId="5257"/>
    <cellStyle name="Output 1 2 2 2 2 3" xfId="1780"/>
    <cellStyle name="Output 1 2 2 2 2 3 2" xfId="3687"/>
    <cellStyle name="Output 1 2 2 2 2 3 3" xfId="5584"/>
    <cellStyle name="Output 1 2 2 2 2 4" xfId="1974"/>
    <cellStyle name="Output 1 2 2 2 2 4 2" xfId="3881"/>
    <cellStyle name="Output 1 2 2 2 2 4 3" xfId="5778"/>
    <cellStyle name="Output 1 2 2 2 2 5" xfId="2283"/>
    <cellStyle name="Output 1 2 2 2 2 5 2" xfId="4190"/>
    <cellStyle name="Output 1 2 2 2 2 5 3" xfId="6087"/>
    <cellStyle name="Output 1 2 2 2 2 6" xfId="2459"/>
    <cellStyle name="Output 1 2 2 2 2 7" xfId="4356"/>
    <cellStyle name="Output 1 2 2 2 3" xfId="692"/>
    <cellStyle name="Output 1 2 2 2 3 2" xfId="2599"/>
    <cellStyle name="Output 1 2 2 2 3 3" xfId="4496"/>
    <cellStyle name="Output 1 2 2 2 4" xfId="839"/>
    <cellStyle name="Output 1 2 2 2 4 2" xfId="2746"/>
    <cellStyle name="Output 1 2 2 2 4 3" xfId="4643"/>
    <cellStyle name="Output 1 2 2 2 5" xfId="962"/>
    <cellStyle name="Output 1 2 2 2 5 2" xfId="2869"/>
    <cellStyle name="Output 1 2 2 2 5 3" xfId="4766"/>
    <cellStyle name="Output 1 2 2 2 6" xfId="1294"/>
    <cellStyle name="Output 1 2 2 2 6 2" xfId="3201"/>
    <cellStyle name="Output 1 2 2 2 6 3" xfId="5098"/>
    <cellStyle name="Output 1 2 2 2 7" xfId="1815"/>
    <cellStyle name="Output 1 2 2 2 7 2" xfId="3722"/>
    <cellStyle name="Output 1 2 2 2 7 3" xfId="5619"/>
    <cellStyle name="Output 1 2 2 2 8" xfId="2124"/>
    <cellStyle name="Output 1 2 2 2 8 2" xfId="4031"/>
    <cellStyle name="Output 1 2 2 2 8 3" xfId="5928"/>
    <cellStyle name="Output 1 2 2 2 9" xfId="4203"/>
    <cellStyle name="Output 1 2 2 3" xfId="475"/>
    <cellStyle name="Output 1 2 2 3 2" xfId="1376"/>
    <cellStyle name="Output 1 2 2 3 2 2" xfId="3283"/>
    <cellStyle name="Output 1 2 2 3 2 3" xfId="5180"/>
    <cellStyle name="Output 1 2 2 3 3" xfId="1703"/>
    <cellStyle name="Output 1 2 2 3 3 2" xfId="3610"/>
    <cellStyle name="Output 1 2 2 3 3 3" xfId="5507"/>
    <cellStyle name="Output 1 2 2 3 4" xfId="1897"/>
    <cellStyle name="Output 1 2 2 3 4 2" xfId="3804"/>
    <cellStyle name="Output 1 2 2 3 4 3" xfId="5701"/>
    <cellStyle name="Output 1 2 2 3 5" xfId="2206"/>
    <cellStyle name="Output 1 2 2 3 5 2" xfId="4113"/>
    <cellStyle name="Output 1 2 2 3 5 3" xfId="6010"/>
    <cellStyle name="Output 1 2 2 3 6" xfId="2382"/>
    <cellStyle name="Output 1 2 2 3 7" xfId="4279"/>
    <cellStyle name="Output 1 2 2 4" xfId="620"/>
    <cellStyle name="Output 1 2 2 4 2" xfId="2527"/>
    <cellStyle name="Output 1 2 2 4 3" xfId="4424"/>
    <cellStyle name="Output 1 2 2 5" xfId="778"/>
    <cellStyle name="Output 1 2 2 5 2" xfId="2685"/>
    <cellStyle name="Output 1 2 2 5 3" xfId="4582"/>
    <cellStyle name="Output 1 2 2 6" xfId="885"/>
    <cellStyle name="Output 1 2 2 6 2" xfId="2792"/>
    <cellStyle name="Output 1 2 2 6 3" xfId="4689"/>
    <cellStyle name="Output 1 2 2 7" xfId="1034"/>
    <cellStyle name="Output 1 2 2 7 2" xfId="2941"/>
    <cellStyle name="Output 1 2 2 7 3" xfId="4838"/>
    <cellStyle name="Output 1 2 2 8" xfId="1117"/>
    <cellStyle name="Output 1 2 2 8 2" xfId="3024"/>
    <cellStyle name="Output 1 2 2 8 3" xfId="4921"/>
    <cellStyle name="Output 1 2 2 9" xfId="1224"/>
    <cellStyle name="Output 1 2 2 9 2" xfId="3131"/>
    <cellStyle name="Output 1 2 2 9 3" xfId="5028"/>
    <cellStyle name="Output 1 2 3" xfId="350"/>
    <cellStyle name="Output 1 2 3 10" xfId="2075"/>
    <cellStyle name="Output 1 2 3 10 2" xfId="3982"/>
    <cellStyle name="Output 1 2 3 10 3" xfId="5879"/>
    <cellStyle name="Output 1 2 3 11" xfId="255"/>
    <cellStyle name="Output 1 2 3 2" xfId="503"/>
    <cellStyle name="Output 1 2 3 2 2" xfId="1404"/>
    <cellStyle name="Output 1 2 3 2 2 2" xfId="3311"/>
    <cellStyle name="Output 1 2 3 2 2 3" xfId="5208"/>
    <cellStyle name="Output 1 2 3 2 3" xfId="1731"/>
    <cellStyle name="Output 1 2 3 2 3 2" xfId="3638"/>
    <cellStyle name="Output 1 2 3 2 3 3" xfId="5535"/>
    <cellStyle name="Output 1 2 3 2 4" xfId="1925"/>
    <cellStyle name="Output 1 2 3 2 4 2" xfId="3832"/>
    <cellStyle name="Output 1 2 3 2 4 3" xfId="5729"/>
    <cellStyle name="Output 1 2 3 2 5" xfId="2234"/>
    <cellStyle name="Output 1 2 3 2 5 2" xfId="4141"/>
    <cellStyle name="Output 1 2 3 2 5 3" xfId="6038"/>
    <cellStyle name="Output 1 2 3 2 6" xfId="2410"/>
    <cellStyle name="Output 1 2 3 2 7" xfId="4307"/>
    <cellStyle name="Output 1 2 3 3" xfId="648"/>
    <cellStyle name="Output 1 2 3 3 2" xfId="2555"/>
    <cellStyle name="Output 1 2 3 3 3" xfId="4452"/>
    <cellStyle name="Output 1 2 3 4" xfId="800"/>
    <cellStyle name="Output 1 2 3 4 2" xfId="2707"/>
    <cellStyle name="Output 1 2 3 4 3" xfId="4604"/>
    <cellStyle name="Output 1 2 3 5" xfId="913"/>
    <cellStyle name="Output 1 2 3 5 2" xfId="2820"/>
    <cellStyle name="Output 1 2 3 5 3" xfId="4717"/>
    <cellStyle name="Output 1 2 3 6" xfId="1062"/>
    <cellStyle name="Output 1 2 3 6 2" xfId="2969"/>
    <cellStyle name="Output 1 2 3 6 3" xfId="4866"/>
    <cellStyle name="Output 1 2 3 7" xfId="1096"/>
    <cellStyle name="Output 1 2 3 7 2" xfId="3003"/>
    <cellStyle name="Output 1 2 3 7 3" xfId="4900"/>
    <cellStyle name="Output 1 2 3 8" xfId="1246"/>
    <cellStyle name="Output 1 2 3 8 2" xfId="3153"/>
    <cellStyle name="Output 1 2 3 8 3" xfId="5050"/>
    <cellStyle name="Output 1 2 3 9" xfId="1514"/>
    <cellStyle name="Output 1 2 3 9 2" xfId="3421"/>
    <cellStyle name="Output 1 2 3 9 3" xfId="5318"/>
    <cellStyle name="Output 1 2 4" xfId="451"/>
    <cellStyle name="Output 1 2 4 2" xfId="1352"/>
    <cellStyle name="Output 1 2 4 2 2" xfId="3259"/>
    <cellStyle name="Output 1 2 4 2 3" xfId="5156"/>
    <cellStyle name="Output 1 2 4 3" xfId="1679"/>
    <cellStyle name="Output 1 2 4 3 2" xfId="3586"/>
    <cellStyle name="Output 1 2 4 3 3" xfId="5483"/>
    <cellStyle name="Output 1 2 4 4" xfId="1873"/>
    <cellStyle name="Output 1 2 4 4 2" xfId="3780"/>
    <cellStyle name="Output 1 2 4 4 3" xfId="5677"/>
    <cellStyle name="Output 1 2 4 5" xfId="2182"/>
    <cellStyle name="Output 1 2 4 5 2" xfId="4089"/>
    <cellStyle name="Output 1 2 4 5 3" xfId="5986"/>
    <cellStyle name="Output 1 2 4 6" xfId="2358"/>
    <cellStyle name="Output 1 2 4 7" xfId="4255"/>
    <cellStyle name="Output 1 2 5" xfId="596"/>
    <cellStyle name="Output 1 2 5 2" xfId="2503"/>
    <cellStyle name="Output 1 2 5 3" xfId="4400"/>
    <cellStyle name="Output 1 2 6" xfId="760"/>
    <cellStyle name="Output 1 2 6 2" xfId="2667"/>
    <cellStyle name="Output 1 2 6 3" xfId="4564"/>
    <cellStyle name="Output 1 2 7" xfId="861"/>
    <cellStyle name="Output 1 2 7 2" xfId="2768"/>
    <cellStyle name="Output 1 2 7 3" xfId="4665"/>
    <cellStyle name="Output 1 2 8" xfId="1010"/>
    <cellStyle name="Output 1 2 8 2" xfId="2917"/>
    <cellStyle name="Output 1 2 8 3" xfId="4814"/>
    <cellStyle name="Output 1 2 9" xfId="1082"/>
    <cellStyle name="Output 1 2 9 2" xfId="2989"/>
    <cellStyle name="Output 1 2 9 3" xfId="4886"/>
    <cellStyle name="Output 1 3" xfId="295"/>
    <cellStyle name="Output 1 3 10" xfId="1203"/>
    <cellStyle name="Output 1 3 10 2" xfId="3110"/>
    <cellStyle name="Output 1 3 10 3" xfId="5007"/>
    <cellStyle name="Output 1 3 11" xfId="1486"/>
    <cellStyle name="Output 1 3 11 2" xfId="3393"/>
    <cellStyle name="Output 1 3 11 3" xfId="5290"/>
    <cellStyle name="Output 1 3 12" xfId="2020"/>
    <cellStyle name="Output 1 3 12 2" xfId="3927"/>
    <cellStyle name="Output 1 3 12 3" xfId="5824"/>
    <cellStyle name="Output 1 3 13" xfId="2310"/>
    <cellStyle name="Output 1 3 2" xfId="319"/>
    <cellStyle name="Output 1 3 2 10" xfId="1478"/>
    <cellStyle name="Output 1 3 2 10 2" xfId="3385"/>
    <cellStyle name="Output 1 3 2 10 3" xfId="5282"/>
    <cellStyle name="Output 1 3 2 11" xfId="2044"/>
    <cellStyle name="Output 1 3 2 11 2" xfId="3951"/>
    <cellStyle name="Output 1 3 2 11 3" xfId="5848"/>
    <cellStyle name="Output 1 3 2 12" xfId="204"/>
    <cellStyle name="Output 1 3 2 2" xfId="396"/>
    <cellStyle name="Output 1 3 2 2 2" xfId="549"/>
    <cellStyle name="Output 1 3 2 2 2 2" xfId="1450"/>
    <cellStyle name="Output 1 3 2 2 2 2 2" xfId="3357"/>
    <cellStyle name="Output 1 3 2 2 2 2 3" xfId="5254"/>
    <cellStyle name="Output 1 3 2 2 2 3" xfId="1777"/>
    <cellStyle name="Output 1 3 2 2 2 3 2" xfId="3684"/>
    <cellStyle name="Output 1 3 2 2 2 3 3" xfId="5581"/>
    <cellStyle name="Output 1 3 2 2 2 4" xfId="1971"/>
    <cellStyle name="Output 1 3 2 2 2 4 2" xfId="3878"/>
    <cellStyle name="Output 1 3 2 2 2 4 3" xfId="5775"/>
    <cellStyle name="Output 1 3 2 2 2 5" xfId="2280"/>
    <cellStyle name="Output 1 3 2 2 2 5 2" xfId="4187"/>
    <cellStyle name="Output 1 3 2 2 2 5 3" xfId="6084"/>
    <cellStyle name="Output 1 3 2 2 2 6" xfId="2456"/>
    <cellStyle name="Output 1 3 2 2 2 7" xfId="4353"/>
    <cellStyle name="Output 1 3 2 2 3" xfId="689"/>
    <cellStyle name="Output 1 3 2 2 3 2" xfId="2596"/>
    <cellStyle name="Output 1 3 2 2 3 3" xfId="4493"/>
    <cellStyle name="Output 1 3 2 2 4" xfId="836"/>
    <cellStyle name="Output 1 3 2 2 4 2" xfId="2743"/>
    <cellStyle name="Output 1 3 2 2 4 3" xfId="4640"/>
    <cellStyle name="Output 1 3 2 2 5" xfId="959"/>
    <cellStyle name="Output 1 3 2 2 5 2" xfId="2866"/>
    <cellStyle name="Output 1 3 2 2 5 3" xfId="4763"/>
    <cellStyle name="Output 1 3 2 2 6" xfId="1291"/>
    <cellStyle name="Output 1 3 2 2 6 2" xfId="3198"/>
    <cellStyle name="Output 1 3 2 2 6 3" xfId="5095"/>
    <cellStyle name="Output 1 3 2 2 7" xfId="1812"/>
    <cellStyle name="Output 1 3 2 2 7 2" xfId="3719"/>
    <cellStyle name="Output 1 3 2 2 7 3" xfId="5616"/>
    <cellStyle name="Output 1 3 2 2 8" xfId="2121"/>
    <cellStyle name="Output 1 3 2 2 8 2" xfId="4028"/>
    <cellStyle name="Output 1 3 2 2 8 3" xfId="5925"/>
    <cellStyle name="Output 1 3 2 2 9" xfId="241"/>
    <cellStyle name="Output 1 3 2 3" xfId="472"/>
    <cellStyle name="Output 1 3 2 3 2" xfId="1373"/>
    <cellStyle name="Output 1 3 2 3 2 2" xfId="3280"/>
    <cellStyle name="Output 1 3 2 3 2 3" xfId="5177"/>
    <cellStyle name="Output 1 3 2 3 3" xfId="1700"/>
    <cellStyle name="Output 1 3 2 3 3 2" xfId="3607"/>
    <cellStyle name="Output 1 3 2 3 3 3" xfId="5504"/>
    <cellStyle name="Output 1 3 2 3 4" xfId="1894"/>
    <cellStyle name="Output 1 3 2 3 4 2" xfId="3801"/>
    <cellStyle name="Output 1 3 2 3 4 3" xfId="5698"/>
    <cellStyle name="Output 1 3 2 3 5" xfId="2203"/>
    <cellStyle name="Output 1 3 2 3 5 2" xfId="4110"/>
    <cellStyle name="Output 1 3 2 3 5 3" xfId="6007"/>
    <cellStyle name="Output 1 3 2 3 6" xfId="2379"/>
    <cellStyle name="Output 1 3 2 3 7" xfId="4276"/>
    <cellStyle name="Output 1 3 2 4" xfId="617"/>
    <cellStyle name="Output 1 3 2 4 2" xfId="2524"/>
    <cellStyle name="Output 1 3 2 4 3" xfId="4421"/>
    <cellStyle name="Output 1 3 2 5" xfId="775"/>
    <cellStyle name="Output 1 3 2 5 2" xfId="2682"/>
    <cellStyle name="Output 1 3 2 5 3" xfId="4579"/>
    <cellStyle name="Output 1 3 2 6" xfId="882"/>
    <cellStyle name="Output 1 3 2 6 2" xfId="2789"/>
    <cellStyle name="Output 1 3 2 6 3" xfId="4686"/>
    <cellStyle name="Output 1 3 2 7" xfId="1031"/>
    <cellStyle name="Output 1 3 2 7 2" xfId="2938"/>
    <cellStyle name="Output 1 3 2 7 3" xfId="4835"/>
    <cellStyle name="Output 1 3 2 8" xfId="1076"/>
    <cellStyle name="Output 1 3 2 8 2" xfId="2983"/>
    <cellStyle name="Output 1 3 2 8 3" xfId="4880"/>
    <cellStyle name="Output 1 3 2 9" xfId="1221"/>
    <cellStyle name="Output 1 3 2 9 2" xfId="3128"/>
    <cellStyle name="Output 1 3 2 9 3" xfId="5025"/>
    <cellStyle name="Output 1 3 3" xfId="347"/>
    <cellStyle name="Output 1 3 3 10" xfId="2072"/>
    <cellStyle name="Output 1 3 3 10 2" xfId="3979"/>
    <cellStyle name="Output 1 3 3 10 3" xfId="5876"/>
    <cellStyle name="Output 1 3 3 11" xfId="187"/>
    <cellStyle name="Output 1 3 3 2" xfId="500"/>
    <cellStyle name="Output 1 3 3 2 2" xfId="1401"/>
    <cellStyle name="Output 1 3 3 2 2 2" xfId="3308"/>
    <cellStyle name="Output 1 3 3 2 2 3" xfId="5205"/>
    <cellStyle name="Output 1 3 3 2 3" xfId="1728"/>
    <cellStyle name="Output 1 3 3 2 3 2" xfId="3635"/>
    <cellStyle name="Output 1 3 3 2 3 3" xfId="5532"/>
    <cellStyle name="Output 1 3 3 2 4" xfId="1922"/>
    <cellStyle name="Output 1 3 3 2 4 2" xfId="3829"/>
    <cellStyle name="Output 1 3 3 2 4 3" xfId="5726"/>
    <cellStyle name="Output 1 3 3 2 5" xfId="2231"/>
    <cellStyle name="Output 1 3 3 2 5 2" xfId="4138"/>
    <cellStyle name="Output 1 3 3 2 5 3" xfId="6035"/>
    <cellStyle name="Output 1 3 3 2 6" xfId="2407"/>
    <cellStyle name="Output 1 3 3 2 7" xfId="4304"/>
    <cellStyle name="Output 1 3 3 3" xfId="645"/>
    <cellStyle name="Output 1 3 3 3 2" xfId="2552"/>
    <cellStyle name="Output 1 3 3 3 3" xfId="4449"/>
    <cellStyle name="Output 1 3 3 4" xfId="797"/>
    <cellStyle name="Output 1 3 3 4 2" xfId="2704"/>
    <cellStyle name="Output 1 3 3 4 3" xfId="4601"/>
    <cellStyle name="Output 1 3 3 5" xfId="910"/>
    <cellStyle name="Output 1 3 3 5 2" xfId="2817"/>
    <cellStyle name="Output 1 3 3 5 3" xfId="4714"/>
    <cellStyle name="Output 1 3 3 6" xfId="1059"/>
    <cellStyle name="Output 1 3 3 6 2" xfId="2966"/>
    <cellStyle name="Output 1 3 3 6 3" xfId="4863"/>
    <cellStyle name="Output 1 3 3 7" xfId="1069"/>
    <cellStyle name="Output 1 3 3 7 2" xfId="2976"/>
    <cellStyle name="Output 1 3 3 7 3" xfId="4873"/>
    <cellStyle name="Output 1 3 3 8" xfId="1243"/>
    <cellStyle name="Output 1 3 3 8 2" xfId="3150"/>
    <cellStyle name="Output 1 3 3 8 3" xfId="5047"/>
    <cellStyle name="Output 1 3 3 9" xfId="1516"/>
    <cellStyle name="Output 1 3 3 9 2" xfId="3423"/>
    <cellStyle name="Output 1 3 3 9 3" xfId="5320"/>
    <cellStyle name="Output 1 3 4" xfId="448"/>
    <cellStyle name="Output 1 3 4 2" xfId="1349"/>
    <cellStyle name="Output 1 3 4 2 2" xfId="3256"/>
    <cellStyle name="Output 1 3 4 2 3" xfId="5153"/>
    <cellStyle name="Output 1 3 4 3" xfId="1676"/>
    <cellStyle name="Output 1 3 4 3 2" xfId="3583"/>
    <cellStyle name="Output 1 3 4 3 3" xfId="5480"/>
    <cellStyle name="Output 1 3 4 4" xfId="1870"/>
    <cellStyle name="Output 1 3 4 4 2" xfId="3777"/>
    <cellStyle name="Output 1 3 4 4 3" xfId="5674"/>
    <cellStyle name="Output 1 3 4 5" xfId="2179"/>
    <cellStyle name="Output 1 3 4 5 2" xfId="4086"/>
    <cellStyle name="Output 1 3 4 5 3" xfId="5983"/>
    <cellStyle name="Output 1 3 4 6" xfId="2355"/>
    <cellStyle name="Output 1 3 4 7" xfId="4252"/>
    <cellStyle name="Output 1 3 5" xfId="593"/>
    <cellStyle name="Output 1 3 5 2" xfId="2500"/>
    <cellStyle name="Output 1 3 5 3" xfId="4397"/>
    <cellStyle name="Output 1 3 6" xfId="757"/>
    <cellStyle name="Output 1 3 6 2" xfId="2664"/>
    <cellStyle name="Output 1 3 6 3" xfId="4561"/>
    <cellStyle name="Output 1 3 7" xfId="858"/>
    <cellStyle name="Output 1 3 7 2" xfId="2765"/>
    <cellStyle name="Output 1 3 7 3" xfId="4662"/>
    <cellStyle name="Output 1 3 8" xfId="1007"/>
    <cellStyle name="Output 1 3 8 2" xfId="2914"/>
    <cellStyle name="Output 1 3 8 3" xfId="4811"/>
    <cellStyle name="Output 1 3 9" xfId="1083"/>
    <cellStyle name="Output 1 3 9 2" xfId="2990"/>
    <cellStyle name="Output 1 3 9 3" xfId="4887"/>
    <cellStyle name="Output 1 4" xfId="283"/>
    <cellStyle name="Output 1 4 10" xfId="1587"/>
    <cellStyle name="Output 1 4 10 2" xfId="3494"/>
    <cellStyle name="Output 1 4 10 3" xfId="5391"/>
    <cellStyle name="Output 1 4 11" xfId="2008"/>
    <cellStyle name="Output 1 4 11 2" xfId="3915"/>
    <cellStyle name="Output 1 4 11 3" xfId="5812"/>
    <cellStyle name="Output 1 4 12" xfId="196"/>
    <cellStyle name="Output 1 4 2" xfId="377"/>
    <cellStyle name="Output 1 4 2 2" xfId="530"/>
    <cellStyle name="Output 1 4 2 2 2" xfId="1431"/>
    <cellStyle name="Output 1 4 2 2 2 2" xfId="3338"/>
    <cellStyle name="Output 1 4 2 2 2 3" xfId="5235"/>
    <cellStyle name="Output 1 4 2 2 3" xfId="1758"/>
    <cellStyle name="Output 1 4 2 2 3 2" xfId="3665"/>
    <cellStyle name="Output 1 4 2 2 3 3" xfId="5562"/>
    <cellStyle name="Output 1 4 2 2 4" xfId="1952"/>
    <cellStyle name="Output 1 4 2 2 4 2" xfId="3859"/>
    <cellStyle name="Output 1 4 2 2 4 3" xfId="5756"/>
    <cellStyle name="Output 1 4 2 2 5" xfId="2261"/>
    <cellStyle name="Output 1 4 2 2 5 2" xfId="4168"/>
    <cellStyle name="Output 1 4 2 2 5 3" xfId="6065"/>
    <cellStyle name="Output 1 4 2 2 6" xfId="2437"/>
    <cellStyle name="Output 1 4 2 2 7" xfId="4334"/>
    <cellStyle name="Output 1 4 2 3" xfId="670"/>
    <cellStyle name="Output 1 4 2 3 2" xfId="2577"/>
    <cellStyle name="Output 1 4 2 3 3" xfId="4474"/>
    <cellStyle name="Output 1 4 2 4" xfId="822"/>
    <cellStyle name="Output 1 4 2 4 2" xfId="2729"/>
    <cellStyle name="Output 1 4 2 4 3" xfId="4626"/>
    <cellStyle name="Output 1 4 2 5" xfId="940"/>
    <cellStyle name="Output 1 4 2 5 2" xfId="2847"/>
    <cellStyle name="Output 1 4 2 5 3" xfId="4744"/>
    <cellStyle name="Output 1 4 2 6" xfId="1272"/>
    <cellStyle name="Output 1 4 2 6 2" xfId="3179"/>
    <cellStyle name="Output 1 4 2 6 3" xfId="5076"/>
    <cellStyle name="Output 1 4 2 7" xfId="1793"/>
    <cellStyle name="Output 1 4 2 7 2" xfId="3700"/>
    <cellStyle name="Output 1 4 2 7 3" xfId="5597"/>
    <cellStyle name="Output 1 4 2 8" xfId="2102"/>
    <cellStyle name="Output 1 4 2 8 2" xfId="4009"/>
    <cellStyle name="Output 1 4 2 8 3" xfId="5906"/>
    <cellStyle name="Output 1 4 2 9" xfId="179"/>
    <cellStyle name="Output 1 4 3" xfId="436"/>
    <cellStyle name="Output 1 4 3 2" xfId="1337"/>
    <cellStyle name="Output 1 4 3 2 2" xfId="3244"/>
    <cellStyle name="Output 1 4 3 2 3" xfId="5141"/>
    <cellStyle name="Output 1 4 3 3" xfId="1664"/>
    <cellStyle name="Output 1 4 3 3 2" xfId="3571"/>
    <cellStyle name="Output 1 4 3 3 3" xfId="5468"/>
    <cellStyle name="Output 1 4 3 4" xfId="1858"/>
    <cellStyle name="Output 1 4 3 4 2" xfId="3765"/>
    <cellStyle name="Output 1 4 3 4 3" xfId="5662"/>
    <cellStyle name="Output 1 4 3 5" xfId="2167"/>
    <cellStyle name="Output 1 4 3 5 2" xfId="4074"/>
    <cellStyle name="Output 1 4 3 5 3" xfId="5971"/>
    <cellStyle name="Output 1 4 3 6" xfId="2343"/>
    <cellStyle name="Output 1 4 3 7" xfId="4240"/>
    <cellStyle name="Output 1 4 4" xfId="581"/>
    <cellStyle name="Output 1 4 4 2" xfId="2488"/>
    <cellStyle name="Output 1 4 4 3" xfId="4385"/>
    <cellStyle name="Output 1 4 5" xfId="747"/>
    <cellStyle name="Output 1 4 5 2" xfId="2654"/>
    <cellStyle name="Output 1 4 5 3" xfId="4551"/>
    <cellStyle name="Output 1 4 6" xfId="846"/>
    <cellStyle name="Output 1 4 6 2" xfId="2753"/>
    <cellStyle name="Output 1 4 6 3" xfId="4650"/>
    <cellStyle name="Output 1 4 7" xfId="995"/>
    <cellStyle name="Output 1 4 7 2" xfId="2902"/>
    <cellStyle name="Output 1 4 7 3" xfId="4799"/>
    <cellStyle name="Output 1 4 8" xfId="1087"/>
    <cellStyle name="Output 1 4 8 2" xfId="2994"/>
    <cellStyle name="Output 1 4 8 3" xfId="4891"/>
    <cellStyle name="Output 1 4 9" xfId="1193"/>
    <cellStyle name="Output 1 4 9 2" xfId="3100"/>
    <cellStyle name="Output 1 4 9 3" xfId="4997"/>
    <cellStyle name="Output 1 5" xfId="307"/>
    <cellStyle name="Output 1 5 10" xfId="1482"/>
    <cellStyle name="Output 1 5 10 2" xfId="3389"/>
    <cellStyle name="Output 1 5 10 3" xfId="5286"/>
    <cellStyle name="Output 1 5 11" xfId="2032"/>
    <cellStyle name="Output 1 5 11 2" xfId="3939"/>
    <cellStyle name="Output 1 5 11 3" xfId="5836"/>
    <cellStyle name="Output 1 5 12" xfId="2299"/>
    <cellStyle name="Output 1 5 2" xfId="384"/>
    <cellStyle name="Output 1 5 2 2" xfId="537"/>
    <cellStyle name="Output 1 5 2 2 2" xfId="1438"/>
    <cellStyle name="Output 1 5 2 2 2 2" xfId="3345"/>
    <cellStyle name="Output 1 5 2 2 2 3" xfId="5242"/>
    <cellStyle name="Output 1 5 2 2 3" xfId="1765"/>
    <cellStyle name="Output 1 5 2 2 3 2" xfId="3672"/>
    <cellStyle name="Output 1 5 2 2 3 3" xfId="5569"/>
    <cellStyle name="Output 1 5 2 2 4" xfId="1959"/>
    <cellStyle name="Output 1 5 2 2 4 2" xfId="3866"/>
    <cellStyle name="Output 1 5 2 2 4 3" xfId="5763"/>
    <cellStyle name="Output 1 5 2 2 5" xfId="2268"/>
    <cellStyle name="Output 1 5 2 2 5 2" xfId="4175"/>
    <cellStyle name="Output 1 5 2 2 5 3" xfId="6072"/>
    <cellStyle name="Output 1 5 2 2 6" xfId="2444"/>
    <cellStyle name="Output 1 5 2 2 7" xfId="4341"/>
    <cellStyle name="Output 1 5 2 3" xfId="677"/>
    <cellStyle name="Output 1 5 2 3 2" xfId="2584"/>
    <cellStyle name="Output 1 5 2 3 3" xfId="4481"/>
    <cellStyle name="Output 1 5 2 4" xfId="826"/>
    <cellStyle name="Output 1 5 2 4 2" xfId="2733"/>
    <cellStyle name="Output 1 5 2 4 3" xfId="4630"/>
    <cellStyle name="Output 1 5 2 5" xfId="947"/>
    <cellStyle name="Output 1 5 2 5 2" xfId="2854"/>
    <cellStyle name="Output 1 5 2 5 3" xfId="4751"/>
    <cellStyle name="Output 1 5 2 6" xfId="1279"/>
    <cellStyle name="Output 1 5 2 6 2" xfId="3186"/>
    <cellStyle name="Output 1 5 2 6 3" xfId="5083"/>
    <cellStyle name="Output 1 5 2 7" xfId="1800"/>
    <cellStyle name="Output 1 5 2 7 2" xfId="3707"/>
    <cellStyle name="Output 1 5 2 7 3" xfId="5604"/>
    <cellStyle name="Output 1 5 2 8" xfId="2109"/>
    <cellStyle name="Output 1 5 2 8 2" xfId="4016"/>
    <cellStyle name="Output 1 5 2 8 3" xfId="5913"/>
    <cellStyle name="Output 1 5 2 9" xfId="235"/>
    <cellStyle name="Output 1 5 3" xfId="460"/>
    <cellStyle name="Output 1 5 3 2" xfId="1361"/>
    <cellStyle name="Output 1 5 3 2 2" xfId="3268"/>
    <cellStyle name="Output 1 5 3 2 3" xfId="5165"/>
    <cellStyle name="Output 1 5 3 3" xfId="1688"/>
    <cellStyle name="Output 1 5 3 3 2" xfId="3595"/>
    <cellStyle name="Output 1 5 3 3 3" xfId="5492"/>
    <cellStyle name="Output 1 5 3 4" xfId="1882"/>
    <cellStyle name="Output 1 5 3 4 2" xfId="3789"/>
    <cellStyle name="Output 1 5 3 4 3" xfId="5686"/>
    <cellStyle name="Output 1 5 3 5" xfId="2191"/>
    <cellStyle name="Output 1 5 3 5 2" xfId="4098"/>
    <cellStyle name="Output 1 5 3 5 3" xfId="5995"/>
    <cellStyle name="Output 1 5 3 6" xfId="2367"/>
    <cellStyle name="Output 1 5 3 7" xfId="4264"/>
    <cellStyle name="Output 1 5 4" xfId="605"/>
    <cellStyle name="Output 1 5 4 2" xfId="2512"/>
    <cellStyle name="Output 1 5 4 3" xfId="4409"/>
    <cellStyle name="Output 1 5 5" xfId="765"/>
    <cellStyle name="Output 1 5 5 2" xfId="2672"/>
    <cellStyle name="Output 1 5 5 3" xfId="4569"/>
    <cellStyle name="Output 1 5 6" xfId="870"/>
    <cellStyle name="Output 1 5 6 2" xfId="2777"/>
    <cellStyle name="Output 1 5 6 3" xfId="4674"/>
    <cellStyle name="Output 1 5 7" xfId="1019"/>
    <cellStyle name="Output 1 5 7 2" xfId="2926"/>
    <cellStyle name="Output 1 5 7 3" xfId="4823"/>
    <cellStyle name="Output 1 5 8" xfId="1079"/>
    <cellStyle name="Output 1 5 8 2" xfId="2986"/>
    <cellStyle name="Output 1 5 8 3" xfId="4883"/>
    <cellStyle name="Output 1 5 9" xfId="1211"/>
    <cellStyle name="Output 1 5 9 2" xfId="3118"/>
    <cellStyle name="Output 1 5 9 3" xfId="5015"/>
    <cellStyle name="Output 1 6" xfId="335"/>
    <cellStyle name="Output 1 6 10" xfId="2060"/>
    <cellStyle name="Output 1 6 10 2" xfId="3967"/>
    <cellStyle name="Output 1 6 10 3" xfId="5864"/>
    <cellStyle name="Output 1 6 11" xfId="251"/>
    <cellStyle name="Output 1 6 2" xfId="488"/>
    <cellStyle name="Output 1 6 2 2" xfId="1389"/>
    <cellStyle name="Output 1 6 2 2 2" xfId="3296"/>
    <cellStyle name="Output 1 6 2 2 3" xfId="5193"/>
    <cellStyle name="Output 1 6 2 3" xfId="1716"/>
    <cellStyle name="Output 1 6 2 3 2" xfId="3623"/>
    <cellStyle name="Output 1 6 2 3 3" xfId="5520"/>
    <cellStyle name="Output 1 6 2 4" xfId="1910"/>
    <cellStyle name="Output 1 6 2 4 2" xfId="3817"/>
    <cellStyle name="Output 1 6 2 4 3" xfId="5714"/>
    <cellStyle name="Output 1 6 2 5" xfId="2219"/>
    <cellStyle name="Output 1 6 2 5 2" xfId="4126"/>
    <cellStyle name="Output 1 6 2 5 3" xfId="6023"/>
    <cellStyle name="Output 1 6 2 6" xfId="2395"/>
    <cellStyle name="Output 1 6 2 7" xfId="4292"/>
    <cellStyle name="Output 1 6 3" xfId="633"/>
    <cellStyle name="Output 1 6 3 2" xfId="2540"/>
    <cellStyle name="Output 1 6 3 3" xfId="4437"/>
    <cellStyle name="Output 1 6 4" xfId="787"/>
    <cellStyle name="Output 1 6 4 2" xfId="2694"/>
    <cellStyle name="Output 1 6 4 3" xfId="4591"/>
    <cellStyle name="Output 1 6 5" xfId="898"/>
    <cellStyle name="Output 1 6 5 2" xfId="2805"/>
    <cellStyle name="Output 1 6 5 3" xfId="4702"/>
    <cellStyle name="Output 1 6 6" xfId="1047"/>
    <cellStyle name="Output 1 6 6 2" xfId="2954"/>
    <cellStyle name="Output 1 6 6 3" xfId="4851"/>
    <cellStyle name="Output 1 6 7" xfId="1072"/>
    <cellStyle name="Output 1 6 7 2" xfId="2979"/>
    <cellStyle name="Output 1 6 7 3" xfId="4876"/>
    <cellStyle name="Output 1 6 8" xfId="1233"/>
    <cellStyle name="Output 1 6 8 2" xfId="3140"/>
    <cellStyle name="Output 1 6 8 3" xfId="5037"/>
    <cellStyle name="Output 1 6 9" xfId="1525"/>
    <cellStyle name="Output 1 6 9 2" xfId="3432"/>
    <cellStyle name="Output 1 6 9 3" xfId="5329"/>
    <cellStyle name="Output 1 7" xfId="416"/>
    <cellStyle name="Output 1 7 2" xfId="1317"/>
    <cellStyle name="Output 1 7 2 2" xfId="3224"/>
    <cellStyle name="Output 1 7 2 3" xfId="5121"/>
    <cellStyle name="Output 1 7 3" xfId="1644"/>
    <cellStyle name="Output 1 7 3 2" xfId="3551"/>
    <cellStyle name="Output 1 7 3 3" xfId="5448"/>
    <cellStyle name="Output 1 7 4" xfId="1838"/>
    <cellStyle name="Output 1 7 4 2" xfId="3745"/>
    <cellStyle name="Output 1 7 4 3" xfId="5642"/>
    <cellStyle name="Output 1 7 5" xfId="2147"/>
    <cellStyle name="Output 1 7 5 2" xfId="4054"/>
    <cellStyle name="Output 1 7 5 3" xfId="5951"/>
    <cellStyle name="Output 1 7 6" xfId="2323"/>
    <cellStyle name="Output 1 7 7" xfId="4220"/>
    <cellStyle name="Output 1 8" xfId="561"/>
    <cellStyle name="Output 1 8 2" xfId="2468"/>
    <cellStyle name="Output 1 8 3" xfId="4365"/>
    <cellStyle name="Output 1 9" xfId="731"/>
    <cellStyle name="Output 1 9 2" xfId="2638"/>
    <cellStyle name="Output 1 9 3" xfId="4535"/>
    <cellStyle name="Output 2" xfId="149"/>
    <cellStyle name="Output 2 2" xfId="150"/>
    <cellStyle name="Output 2 2 10" xfId="720"/>
    <cellStyle name="Output 2 2 10 2" xfId="2627"/>
    <cellStyle name="Output 2 2 10 3" xfId="4524"/>
    <cellStyle name="Output 2 2 11" xfId="976"/>
    <cellStyle name="Output 2 2 11 2" xfId="2883"/>
    <cellStyle name="Output 2 2 11 3" xfId="4780"/>
    <cellStyle name="Output 2 2 12" xfId="1164"/>
    <cellStyle name="Output 2 2 12 2" xfId="3071"/>
    <cellStyle name="Output 2 2 12 3" xfId="4968"/>
    <cellStyle name="Output 2 2 13" xfId="1178"/>
    <cellStyle name="Output 2 2 13 2" xfId="3085"/>
    <cellStyle name="Output 2 2 13 3" xfId="4982"/>
    <cellStyle name="Output 2 2 14" xfId="1579"/>
    <cellStyle name="Output 2 2 14 2" xfId="3486"/>
    <cellStyle name="Output 2 2 14 3" xfId="5383"/>
    <cellStyle name="Output 2 2 15" xfId="1566"/>
    <cellStyle name="Output 2 2 15 2" xfId="3473"/>
    <cellStyle name="Output 2 2 15 3" xfId="5370"/>
    <cellStyle name="Output 2 2 16" xfId="1989"/>
    <cellStyle name="Output 2 2 16 2" xfId="3896"/>
    <cellStyle name="Output 2 2 16 3" xfId="5793"/>
    <cellStyle name="Output 2 2 2" xfId="299"/>
    <cellStyle name="Output 2 2 2 10" xfId="1207"/>
    <cellStyle name="Output 2 2 2 10 2" xfId="3114"/>
    <cellStyle name="Output 2 2 2 10 3" xfId="5011"/>
    <cellStyle name="Output 2 2 2 11" xfId="1550"/>
    <cellStyle name="Output 2 2 2 11 2" xfId="3457"/>
    <cellStyle name="Output 2 2 2 11 3" xfId="5354"/>
    <cellStyle name="Output 2 2 2 12" xfId="2024"/>
    <cellStyle name="Output 2 2 2 12 2" xfId="3931"/>
    <cellStyle name="Output 2 2 2 12 3" xfId="5828"/>
    <cellStyle name="Output 2 2 2 13" xfId="185"/>
    <cellStyle name="Output 2 2 2 2" xfId="323"/>
    <cellStyle name="Output 2 2 2 2 10" xfId="1534"/>
    <cellStyle name="Output 2 2 2 2 10 2" xfId="3441"/>
    <cellStyle name="Output 2 2 2 2 10 3" xfId="5338"/>
    <cellStyle name="Output 2 2 2 2 11" xfId="2048"/>
    <cellStyle name="Output 2 2 2 2 11 2" xfId="3955"/>
    <cellStyle name="Output 2 2 2 2 11 3" xfId="5852"/>
    <cellStyle name="Output 2 2 2 2 12" xfId="161"/>
    <cellStyle name="Output 2 2 2 2 2" xfId="400"/>
    <cellStyle name="Output 2 2 2 2 2 2" xfId="553"/>
    <cellStyle name="Output 2 2 2 2 2 2 2" xfId="1454"/>
    <cellStyle name="Output 2 2 2 2 2 2 2 2" xfId="3361"/>
    <cellStyle name="Output 2 2 2 2 2 2 2 3" xfId="5258"/>
    <cellStyle name="Output 2 2 2 2 2 2 3" xfId="1781"/>
    <cellStyle name="Output 2 2 2 2 2 2 3 2" xfId="3688"/>
    <cellStyle name="Output 2 2 2 2 2 2 3 3" xfId="5585"/>
    <cellStyle name="Output 2 2 2 2 2 2 4" xfId="1975"/>
    <cellStyle name="Output 2 2 2 2 2 2 4 2" xfId="3882"/>
    <cellStyle name="Output 2 2 2 2 2 2 4 3" xfId="5779"/>
    <cellStyle name="Output 2 2 2 2 2 2 5" xfId="2284"/>
    <cellStyle name="Output 2 2 2 2 2 2 5 2" xfId="4191"/>
    <cellStyle name="Output 2 2 2 2 2 2 5 3" xfId="6088"/>
    <cellStyle name="Output 2 2 2 2 2 2 6" xfId="2460"/>
    <cellStyle name="Output 2 2 2 2 2 2 7" xfId="4357"/>
    <cellStyle name="Output 2 2 2 2 2 3" xfId="693"/>
    <cellStyle name="Output 2 2 2 2 2 3 2" xfId="2600"/>
    <cellStyle name="Output 2 2 2 2 2 3 3" xfId="4497"/>
    <cellStyle name="Output 2 2 2 2 2 4" xfId="840"/>
    <cellStyle name="Output 2 2 2 2 2 4 2" xfId="2747"/>
    <cellStyle name="Output 2 2 2 2 2 4 3" xfId="4644"/>
    <cellStyle name="Output 2 2 2 2 2 5" xfId="963"/>
    <cellStyle name="Output 2 2 2 2 2 5 2" xfId="2870"/>
    <cellStyle name="Output 2 2 2 2 2 5 3" xfId="4767"/>
    <cellStyle name="Output 2 2 2 2 2 6" xfId="1295"/>
    <cellStyle name="Output 2 2 2 2 2 6 2" xfId="3202"/>
    <cellStyle name="Output 2 2 2 2 2 6 3" xfId="5099"/>
    <cellStyle name="Output 2 2 2 2 2 7" xfId="1816"/>
    <cellStyle name="Output 2 2 2 2 2 7 2" xfId="3723"/>
    <cellStyle name="Output 2 2 2 2 2 7 3" xfId="5620"/>
    <cellStyle name="Output 2 2 2 2 2 8" xfId="2125"/>
    <cellStyle name="Output 2 2 2 2 2 8 2" xfId="4032"/>
    <cellStyle name="Output 2 2 2 2 2 8 3" xfId="5929"/>
    <cellStyle name="Output 2 2 2 2 2 9" xfId="4204"/>
    <cellStyle name="Output 2 2 2 2 3" xfId="476"/>
    <cellStyle name="Output 2 2 2 2 3 2" xfId="1377"/>
    <cellStyle name="Output 2 2 2 2 3 2 2" xfId="3284"/>
    <cellStyle name="Output 2 2 2 2 3 2 3" xfId="5181"/>
    <cellStyle name="Output 2 2 2 2 3 3" xfId="1704"/>
    <cellStyle name="Output 2 2 2 2 3 3 2" xfId="3611"/>
    <cellStyle name="Output 2 2 2 2 3 3 3" xfId="5508"/>
    <cellStyle name="Output 2 2 2 2 3 4" xfId="1898"/>
    <cellStyle name="Output 2 2 2 2 3 4 2" xfId="3805"/>
    <cellStyle name="Output 2 2 2 2 3 4 3" xfId="5702"/>
    <cellStyle name="Output 2 2 2 2 3 5" xfId="2207"/>
    <cellStyle name="Output 2 2 2 2 3 5 2" xfId="4114"/>
    <cellStyle name="Output 2 2 2 2 3 5 3" xfId="6011"/>
    <cellStyle name="Output 2 2 2 2 3 6" xfId="2383"/>
    <cellStyle name="Output 2 2 2 2 3 7" xfId="4280"/>
    <cellStyle name="Output 2 2 2 2 4" xfId="621"/>
    <cellStyle name="Output 2 2 2 2 4 2" xfId="2528"/>
    <cellStyle name="Output 2 2 2 2 4 3" xfId="4425"/>
    <cellStyle name="Output 2 2 2 2 5" xfId="779"/>
    <cellStyle name="Output 2 2 2 2 5 2" xfId="2686"/>
    <cellStyle name="Output 2 2 2 2 5 3" xfId="4583"/>
    <cellStyle name="Output 2 2 2 2 6" xfId="886"/>
    <cellStyle name="Output 2 2 2 2 6 2" xfId="2793"/>
    <cellStyle name="Output 2 2 2 2 6 3" xfId="4690"/>
    <cellStyle name="Output 2 2 2 2 7" xfId="1035"/>
    <cellStyle name="Output 2 2 2 2 7 2" xfId="2942"/>
    <cellStyle name="Output 2 2 2 2 7 3" xfId="4839"/>
    <cellStyle name="Output 2 2 2 2 8" xfId="1075"/>
    <cellStyle name="Output 2 2 2 2 8 2" xfId="2982"/>
    <cellStyle name="Output 2 2 2 2 8 3" xfId="4879"/>
    <cellStyle name="Output 2 2 2 2 9" xfId="1225"/>
    <cellStyle name="Output 2 2 2 2 9 2" xfId="3132"/>
    <cellStyle name="Output 2 2 2 2 9 3" xfId="5029"/>
    <cellStyle name="Output 2 2 2 3" xfId="351"/>
    <cellStyle name="Output 2 2 2 3 10" xfId="2076"/>
    <cellStyle name="Output 2 2 2 3 10 2" xfId="3983"/>
    <cellStyle name="Output 2 2 2 3 10 3" xfId="5880"/>
    <cellStyle name="Output 2 2 2 3 11" xfId="218"/>
    <cellStyle name="Output 2 2 2 3 2" xfId="504"/>
    <cellStyle name="Output 2 2 2 3 2 2" xfId="1405"/>
    <cellStyle name="Output 2 2 2 3 2 2 2" xfId="3312"/>
    <cellStyle name="Output 2 2 2 3 2 2 3" xfId="5209"/>
    <cellStyle name="Output 2 2 2 3 2 3" xfId="1732"/>
    <cellStyle name="Output 2 2 2 3 2 3 2" xfId="3639"/>
    <cellStyle name="Output 2 2 2 3 2 3 3" xfId="5536"/>
    <cellStyle name="Output 2 2 2 3 2 4" xfId="1926"/>
    <cellStyle name="Output 2 2 2 3 2 4 2" xfId="3833"/>
    <cellStyle name="Output 2 2 2 3 2 4 3" xfId="5730"/>
    <cellStyle name="Output 2 2 2 3 2 5" xfId="2235"/>
    <cellStyle name="Output 2 2 2 3 2 5 2" xfId="4142"/>
    <cellStyle name="Output 2 2 2 3 2 5 3" xfId="6039"/>
    <cellStyle name="Output 2 2 2 3 2 6" xfId="2411"/>
    <cellStyle name="Output 2 2 2 3 2 7" xfId="4308"/>
    <cellStyle name="Output 2 2 2 3 3" xfId="649"/>
    <cellStyle name="Output 2 2 2 3 3 2" xfId="2556"/>
    <cellStyle name="Output 2 2 2 3 3 3" xfId="4453"/>
    <cellStyle name="Output 2 2 2 3 4" xfId="801"/>
    <cellStyle name="Output 2 2 2 3 4 2" xfId="2708"/>
    <cellStyle name="Output 2 2 2 3 4 3" xfId="4605"/>
    <cellStyle name="Output 2 2 2 3 5" xfId="914"/>
    <cellStyle name="Output 2 2 2 3 5 2" xfId="2821"/>
    <cellStyle name="Output 2 2 2 3 5 3" xfId="4718"/>
    <cellStyle name="Output 2 2 2 3 6" xfId="1063"/>
    <cellStyle name="Output 2 2 2 3 6 2" xfId="2970"/>
    <cellStyle name="Output 2 2 2 3 6 3" xfId="4867"/>
    <cellStyle name="Output 2 2 2 3 7" xfId="1068"/>
    <cellStyle name="Output 2 2 2 3 7 2" xfId="2975"/>
    <cellStyle name="Output 2 2 2 3 7 3" xfId="4872"/>
    <cellStyle name="Output 2 2 2 3 8" xfId="1247"/>
    <cellStyle name="Output 2 2 2 3 8 2" xfId="3154"/>
    <cellStyle name="Output 2 2 2 3 8 3" xfId="5051"/>
    <cellStyle name="Output 2 2 2 3 9" xfId="1513"/>
    <cellStyle name="Output 2 2 2 3 9 2" xfId="3420"/>
    <cellStyle name="Output 2 2 2 3 9 3" xfId="5317"/>
    <cellStyle name="Output 2 2 2 4" xfId="452"/>
    <cellStyle name="Output 2 2 2 4 2" xfId="1353"/>
    <cellStyle name="Output 2 2 2 4 2 2" xfId="3260"/>
    <cellStyle name="Output 2 2 2 4 2 3" xfId="5157"/>
    <cellStyle name="Output 2 2 2 4 3" xfId="1680"/>
    <cellStyle name="Output 2 2 2 4 3 2" xfId="3587"/>
    <cellStyle name="Output 2 2 2 4 3 3" xfId="5484"/>
    <cellStyle name="Output 2 2 2 4 4" xfId="1874"/>
    <cellStyle name="Output 2 2 2 4 4 2" xfId="3781"/>
    <cellStyle name="Output 2 2 2 4 4 3" xfId="5678"/>
    <cellStyle name="Output 2 2 2 4 5" xfId="2183"/>
    <cellStyle name="Output 2 2 2 4 5 2" xfId="4090"/>
    <cellStyle name="Output 2 2 2 4 5 3" xfId="5987"/>
    <cellStyle name="Output 2 2 2 4 6" xfId="2359"/>
    <cellStyle name="Output 2 2 2 4 7" xfId="4256"/>
    <cellStyle name="Output 2 2 2 5" xfId="597"/>
    <cellStyle name="Output 2 2 2 5 2" xfId="2504"/>
    <cellStyle name="Output 2 2 2 5 3" xfId="4401"/>
    <cellStyle name="Output 2 2 2 6" xfId="761"/>
    <cellStyle name="Output 2 2 2 6 2" xfId="2668"/>
    <cellStyle name="Output 2 2 2 6 3" xfId="4565"/>
    <cellStyle name="Output 2 2 2 7" xfId="862"/>
    <cellStyle name="Output 2 2 2 7 2" xfId="2769"/>
    <cellStyle name="Output 2 2 2 7 3" xfId="4666"/>
    <cellStyle name="Output 2 2 2 8" xfId="1011"/>
    <cellStyle name="Output 2 2 2 8 2" xfId="2918"/>
    <cellStyle name="Output 2 2 2 8 3" xfId="4815"/>
    <cellStyle name="Output 2 2 2 9" xfId="1134"/>
    <cellStyle name="Output 2 2 2 9 2" xfId="3041"/>
    <cellStyle name="Output 2 2 2 9 3" xfId="4938"/>
    <cellStyle name="Output 2 2 3" xfId="303"/>
    <cellStyle name="Output 2 2 3 10" xfId="1210"/>
    <cellStyle name="Output 2 2 3 10 2" xfId="3117"/>
    <cellStyle name="Output 2 2 3 10 3" xfId="5014"/>
    <cellStyle name="Output 2 2 3 11" xfId="1547"/>
    <cellStyle name="Output 2 2 3 11 2" xfId="3454"/>
    <cellStyle name="Output 2 2 3 11 3" xfId="5351"/>
    <cellStyle name="Output 2 2 3 12" xfId="2028"/>
    <cellStyle name="Output 2 2 3 12 2" xfId="3935"/>
    <cellStyle name="Output 2 2 3 12 3" xfId="5832"/>
    <cellStyle name="Output 2 2 3 13" xfId="2309"/>
    <cellStyle name="Output 2 2 3 2" xfId="327"/>
    <cellStyle name="Output 2 2 3 2 10" xfId="1531"/>
    <cellStyle name="Output 2 2 3 2 10 2" xfId="3438"/>
    <cellStyle name="Output 2 2 3 2 10 3" xfId="5335"/>
    <cellStyle name="Output 2 2 3 2 11" xfId="2052"/>
    <cellStyle name="Output 2 2 3 2 11 2" xfId="3959"/>
    <cellStyle name="Output 2 2 3 2 11 3" xfId="5856"/>
    <cellStyle name="Output 2 2 3 2 12" xfId="167"/>
    <cellStyle name="Output 2 2 3 2 2" xfId="404"/>
    <cellStyle name="Output 2 2 3 2 2 2" xfId="557"/>
    <cellStyle name="Output 2 2 3 2 2 2 2" xfId="1458"/>
    <cellStyle name="Output 2 2 3 2 2 2 2 2" xfId="3365"/>
    <cellStyle name="Output 2 2 3 2 2 2 2 3" xfId="5262"/>
    <cellStyle name="Output 2 2 3 2 2 2 3" xfId="1785"/>
    <cellStyle name="Output 2 2 3 2 2 2 3 2" xfId="3692"/>
    <cellStyle name="Output 2 2 3 2 2 2 3 3" xfId="5589"/>
    <cellStyle name="Output 2 2 3 2 2 2 4" xfId="1979"/>
    <cellStyle name="Output 2 2 3 2 2 2 4 2" xfId="3886"/>
    <cellStyle name="Output 2 2 3 2 2 2 4 3" xfId="5783"/>
    <cellStyle name="Output 2 2 3 2 2 2 5" xfId="2288"/>
    <cellStyle name="Output 2 2 3 2 2 2 5 2" xfId="4195"/>
    <cellStyle name="Output 2 2 3 2 2 2 5 3" xfId="6092"/>
    <cellStyle name="Output 2 2 3 2 2 2 6" xfId="2464"/>
    <cellStyle name="Output 2 2 3 2 2 2 7" xfId="4361"/>
    <cellStyle name="Output 2 2 3 2 2 3" xfId="697"/>
    <cellStyle name="Output 2 2 3 2 2 3 2" xfId="2604"/>
    <cellStyle name="Output 2 2 3 2 2 3 3" xfId="4501"/>
    <cellStyle name="Output 2 2 3 2 2 4" xfId="843"/>
    <cellStyle name="Output 2 2 3 2 2 4 2" xfId="2750"/>
    <cellStyle name="Output 2 2 3 2 2 4 3" xfId="4647"/>
    <cellStyle name="Output 2 2 3 2 2 5" xfId="967"/>
    <cellStyle name="Output 2 2 3 2 2 5 2" xfId="2874"/>
    <cellStyle name="Output 2 2 3 2 2 5 3" xfId="4771"/>
    <cellStyle name="Output 2 2 3 2 2 6" xfId="1299"/>
    <cellStyle name="Output 2 2 3 2 2 6 2" xfId="3206"/>
    <cellStyle name="Output 2 2 3 2 2 6 3" xfId="5103"/>
    <cellStyle name="Output 2 2 3 2 2 7" xfId="1820"/>
    <cellStyle name="Output 2 2 3 2 2 7 2" xfId="3727"/>
    <cellStyle name="Output 2 2 3 2 2 7 3" xfId="5624"/>
    <cellStyle name="Output 2 2 3 2 2 8" xfId="2129"/>
    <cellStyle name="Output 2 2 3 2 2 8 2" xfId="4036"/>
    <cellStyle name="Output 2 2 3 2 2 8 3" xfId="5933"/>
    <cellStyle name="Output 2 2 3 2 2 9" xfId="4208"/>
    <cellStyle name="Output 2 2 3 2 3" xfId="480"/>
    <cellStyle name="Output 2 2 3 2 3 2" xfId="1381"/>
    <cellStyle name="Output 2 2 3 2 3 2 2" xfId="3288"/>
    <cellStyle name="Output 2 2 3 2 3 2 3" xfId="5185"/>
    <cellStyle name="Output 2 2 3 2 3 3" xfId="1708"/>
    <cellStyle name="Output 2 2 3 2 3 3 2" xfId="3615"/>
    <cellStyle name="Output 2 2 3 2 3 3 3" xfId="5512"/>
    <cellStyle name="Output 2 2 3 2 3 4" xfId="1902"/>
    <cellStyle name="Output 2 2 3 2 3 4 2" xfId="3809"/>
    <cellStyle name="Output 2 2 3 2 3 4 3" xfId="5706"/>
    <cellStyle name="Output 2 2 3 2 3 5" xfId="2211"/>
    <cellStyle name="Output 2 2 3 2 3 5 2" xfId="4118"/>
    <cellStyle name="Output 2 2 3 2 3 5 3" xfId="6015"/>
    <cellStyle name="Output 2 2 3 2 3 6" xfId="2387"/>
    <cellStyle name="Output 2 2 3 2 3 7" xfId="4284"/>
    <cellStyle name="Output 2 2 3 2 4" xfId="625"/>
    <cellStyle name="Output 2 2 3 2 4 2" xfId="2532"/>
    <cellStyle name="Output 2 2 3 2 4 3" xfId="4429"/>
    <cellStyle name="Output 2 2 3 2 5" xfId="782"/>
    <cellStyle name="Output 2 2 3 2 5 2" xfId="2689"/>
    <cellStyle name="Output 2 2 3 2 5 3" xfId="4586"/>
    <cellStyle name="Output 2 2 3 2 6" xfId="890"/>
    <cellStyle name="Output 2 2 3 2 6 2" xfId="2797"/>
    <cellStyle name="Output 2 2 3 2 6 3" xfId="4694"/>
    <cellStyle name="Output 2 2 3 2 7" xfId="1039"/>
    <cellStyle name="Output 2 2 3 2 7 2" xfId="2946"/>
    <cellStyle name="Output 2 2 3 2 7 3" xfId="4843"/>
    <cellStyle name="Output 2 2 3 2 8" xfId="1074"/>
    <cellStyle name="Output 2 2 3 2 8 2" xfId="2981"/>
    <cellStyle name="Output 2 2 3 2 8 3" xfId="4878"/>
    <cellStyle name="Output 2 2 3 2 9" xfId="1228"/>
    <cellStyle name="Output 2 2 3 2 9 2" xfId="3135"/>
    <cellStyle name="Output 2 2 3 2 9 3" xfId="5032"/>
    <cellStyle name="Output 2 2 3 3" xfId="355"/>
    <cellStyle name="Output 2 2 3 3 10" xfId="2080"/>
    <cellStyle name="Output 2 2 3 3 10 2" xfId="3987"/>
    <cellStyle name="Output 2 2 3 3 10 3" xfId="5884"/>
    <cellStyle name="Output 2 2 3 3 11" xfId="220"/>
    <cellStyle name="Output 2 2 3 3 2" xfId="508"/>
    <cellStyle name="Output 2 2 3 3 2 2" xfId="1409"/>
    <cellStyle name="Output 2 2 3 3 2 2 2" xfId="3316"/>
    <cellStyle name="Output 2 2 3 3 2 2 3" xfId="5213"/>
    <cellStyle name="Output 2 2 3 3 2 3" xfId="1736"/>
    <cellStyle name="Output 2 2 3 3 2 3 2" xfId="3643"/>
    <cellStyle name="Output 2 2 3 3 2 3 3" xfId="5540"/>
    <cellStyle name="Output 2 2 3 3 2 4" xfId="1930"/>
    <cellStyle name="Output 2 2 3 3 2 4 2" xfId="3837"/>
    <cellStyle name="Output 2 2 3 3 2 4 3" xfId="5734"/>
    <cellStyle name="Output 2 2 3 3 2 5" xfId="2239"/>
    <cellStyle name="Output 2 2 3 3 2 5 2" xfId="4146"/>
    <cellStyle name="Output 2 2 3 3 2 5 3" xfId="6043"/>
    <cellStyle name="Output 2 2 3 3 2 6" xfId="2415"/>
    <cellStyle name="Output 2 2 3 3 2 7" xfId="4312"/>
    <cellStyle name="Output 2 2 3 3 3" xfId="653"/>
    <cellStyle name="Output 2 2 3 3 3 2" xfId="2560"/>
    <cellStyle name="Output 2 2 3 3 3 3" xfId="4457"/>
    <cellStyle name="Output 2 2 3 3 4" xfId="804"/>
    <cellStyle name="Output 2 2 3 3 4 2" xfId="2711"/>
    <cellStyle name="Output 2 2 3 3 4 3" xfId="4608"/>
    <cellStyle name="Output 2 2 3 3 5" xfId="918"/>
    <cellStyle name="Output 2 2 3 3 5 2" xfId="2825"/>
    <cellStyle name="Output 2 2 3 3 5 3" xfId="4722"/>
    <cellStyle name="Output 2 2 3 3 6" xfId="1067"/>
    <cellStyle name="Output 2 2 3 3 6 2" xfId="2974"/>
    <cellStyle name="Output 2 2 3 3 6 3" xfId="4871"/>
    <cellStyle name="Output 2 2 3 3 7" xfId="1167"/>
    <cellStyle name="Output 2 2 3 3 7 2" xfId="3074"/>
    <cellStyle name="Output 2 2 3 3 7 3" xfId="4971"/>
    <cellStyle name="Output 2 2 3 3 8" xfId="1250"/>
    <cellStyle name="Output 2 2 3 3 8 2" xfId="3157"/>
    <cellStyle name="Output 2 2 3 3 8 3" xfId="5054"/>
    <cellStyle name="Output 2 2 3 3 9" xfId="1510"/>
    <cellStyle name="Output 2 2 3 3 9 2" xfId="3417"/>
    <cellStyle name="Output 2 2 3 3 9 3" xfId="5314"/>
    <cellStyle name="Output 2 2 3 4" xfId="456"/>
    <cellStyle name="Output 2 2 3 4 2" xfId="1357"/>
    <cellStyle name="Output 2 2 3 4 2 2" xfId="3264"/>
    <cellStyle name="Output 2 2 3 4 2 3" xfId="5161"/>
    <cellStyle name="Output 2 2 3 4 3" xfId="1684"/>
    <cellStyle name="Output 2 2 3 4 3 2" xfId="3591"/>
    <cellStyle name="Output 2 2 3 4 3 3" xfId="5488"/>
    <cellStyle name="Output 2 2 3 4 4" xfId="1878"/>
    <cellStyle name="Output 2 2 3 4 4 2" xfId="3785"/>
    <cellStyle name="Output 2 2 3 4 4 3" xfId="5682"/>
    <cellStyle name="Output 2 2 3 4 5" xfId="2187"/>
    <cellStyle name="Output 2 2 3 4 5 2" xfId="4094"/>
    <cellStyle name="Output 2 2 3 4 5 3" xfId="5991"/>
    <cellStyle name="Output 2 2 3 4 6" xfId="2363"/>
    <cellStyle name="Output 2 2 3 4 7" xfId="4260"/>
    <cellStyle name="Output 2 2 3 5" xfId="601"/>
    <cellStyle name="Output 2 2 3 5 2" xfId="2508"/>
    <cellStyle name="Output 2 2 3 5 3" xfId="4405"/>
    <cellStyle name="Output 2 2 3 6" xfId="764"/>
    <cellStyle name="Output 2 2 3 6 2" xfId="2671"/>
    <cellStyle name="Output 2 2 3 6 3" xfId="4568"/>
    <cellStyle name="Output 2 2 3 7" xfId="866"/>
    <cellStyle name="Output 2 2 3 7 2" xfId="2773"/>
    <cellStyle name="Output 2 2 3 7 3" xfId="4670"/>
    <cellStyle name="Output 2 2 3 8" xfId="1015"/>
    <cellStyle name="Output 2 2 3 8 2" xfId="2922"/>
    <cellStyle name="Output 2 2 3 8 3" xfId="4819"/>
    <cellStyle name="Output 2 2 3 9" xfId="1131"/>
    <cellStyle name="Output 2 2 3 9 2" xfId="3038"/>
    <cellStyle name="Output 2 2 3 9 3" xfId="4935"/>
    <cellStyle name="Output 2 2 4" xfId="284"/>
    <cellStyle name="Output 2 2 4 10" xfId="1588"/>
    <cellStyle name="Output 2 2 4 10 2" xfId="3495"/>
    <cellStyle name="Output 2 2 4 10 3" xfId="5392"/>
    <cellStyle name="Output 2 2 4 11" xfId="2009"/>
    <cellStyle name="Output 2 2 4 11 2" xfId="3916"/>
    <cellStyle name="Output 2 2 4 11 3" xfId="5813"/>
    <cellStyle name="Output 2 2 4 12" xfId="163"/>
    <cellStyle name="Output 2 2 4 2" xfId="378"/>
    <cellStyle name="Output 2 2 4 2 2" xfId="531"/>
    <cellStyle name="Output 2 2 4 2 2 2" xfId="1432"/>
    <cellStyle name="Output 2 2 4 2 2 2 2" xfId="3339"/>
    <cellStyle name="Output 2 2 4 2 2 2 3" xfId="5236"/>
    <cellStyle name="Output 2 2 4 2 2 3" xfId="1759"/>
    <cellStyle name="Output 2 2 4 2 2 3 2" xfId="3666"/>
    <cellStyle name="Output 2 2 4 2 2 3 3" xfId="5563"/>
    <cellStyle name="Output 2 2 4 2 2 4" xfId="1953"/>
    <cellStyle name="Output 2 2 4 2 2 4 2" xfId="3860"/>
    <cellStyle name="Output 2 2 4 2 2 4 3" xfId="5757"/>
    <cellStyle name="Output 2 2 4 2 2 5" xfId="2262"/>
    <cellStyle name="Output 2 2 4 2 2 5 2" xfId="4169"/>
    <cellStyle name="Output 2 2 4 2 2 5 3" xfId="6066"/>
    <cellStyle name="Output 2 2 4 2 2 6" xfId="2438"/>
    <cellStyle name="Output 2 2 4 2 2 7" xfId="4335"/>
    <cellStyle name="Output 2 2 4 2 3" xfId="671"/>
    <cellStyle name="Output 2 2 4 2 3 2" xfId="2578"/>
    <cellStyle name="Output 2 2 4 2 3 3" xfId="4475"/>
    <cellStyle name="Output 2 2 4 2 4" xfId="823"/>
    <cellStyle name="Output 2 2 4 2 4 2" xfId="2730"/>
    <cellStyle name="Output 2 2 4 2 4 3" xfId="4627"/>
    <cellStyle name="Output 2 2 4 2 5" xfId="941"/>
    <cellStyle name="Output 2 2 4 2 5 2" xfId="2848"/>
    <cellStyle name="Output 2 2 4 2 5 3" xfId="4745"/>
    <cellStyle name="Output 2 2 4 2 6" xfId="1273"/>
    <cellStyle name="Output 2 2 4 2 6 2" xfId="3180"/>
    <cellStyle name="Output 2 2 4 2 6 3" xfId="5077"/>
    <cellStyle name="Output 2 2 4 2 7" xfId="1794"/>
    <cellStyle name="Output 2 2 4 2 7 2" xfId="3701"/>
    <cellStyle name="Output 2 2 4 2 7 3" xfId="5598"/>
    <cellStyle name="Output 2 2 4 2 8" xfId="2103"/>
    <cellStyle name="Output 2 2 4 2 8 2" xfId="4010"/>
    <cellStyle name="Output 2 2 4 2 8 3" xfId="5907"/>
    <cellStyle name="Output 2 2 4 2 9" xfId="261"/>
    <cellStyle name="Output 2 2 4 3" xfId="437"/>
    <cellStyle name="Output 2 2 4 3 2" xfId="1338"/>
    <cellStyle name="Output 2 2 4 3 2 2" xfId="3245"/>
    <cellStyle name="Output 2 2 4 3 2 3" xfId="5142"/>
    <cellStyle name="Output 2 2 4 3 3" xfId="1665"/>
    <cellStyle name="Output 2 2 4 3 3 2" xfId="3572"/>
    <cellStyle name="Output 2 2 4 3 3 3" xfId="5469"/>
    <cellStyle name="Output 2 2 4 3 4" xfId="1859"/>
    <cellStyle name="Output 2 2 4 3 4 2" xfId="3766"/>
    <cellStyle name="Output 2 2 4 3 4 3" xfId="5663"/>
    <cellStyle name="Output 2 2 4 3 5" xfId="2168"/>
    <cellStyle name="Output 2 2 4 3 5 2" xfId="4075"/>
    <cellStyle name="Output 2 2 4 3 5 3" xfId="5972"/>
    <cellStyle name="Output 2 2 4 3 6" xfId="2344"/>
    <cellStyle name="Output 2 2 4 3 7" xfId="4241"/>
    <cellStyle name="Output 2 2 4 4" xfId="582"/>
    <cellStyle name="Output 2 2 4 4 2" xfId="2489"/>
    <cellStyle name="Output 2 2 4 4 3" xfId="4386"/>
    <cellStyle name="Output 2 2 4 5" xfId="748"/>
    <cellStyle name="Output 2 2 4 5 2" xfId="2655"/>
    <cellStyle name="Output 2 2 4 5 3" xfId="4552"/>
    <cellStyle name="Output 2 2 4 6" xfId="847"/>
    <cellStyle name="Output 2 2 4 6 2" xfId="2754"/>
    <cellStyle name="Output 2 2 4 6 3" xfId="4651"/>
    <cellStyle name="Output 2 2 4 7" xfId="996"/>
    <cellStyle name="Output 2 2 4 7 2" xfId="2903"/>
    <cellStyle name="Output 2 2 4 7 3" xfId="4800"/>
    <cellStyle name="Output 2 2 4 8" xfId="1144"/>
    <cellStyle name="Output 2 2 4 8 2" xfId="3051"/>
    <cellStyle name="Output 2 2 4 8 3" xfId="4948"/>
    <cellStyle name="Output 2 2 4 9" xfId="1194"/>
    <cellStyle name="Output 2 2 4 9 2" xfId="3101"/>
    <cellStyle name="Output 2 2 4 9 3" xfId="4998"/>
    <cellStyle name="Output 2 2 5" xfId="308"/>
    <cellStyle name="Output 2 2 5 10" xfId="1544"/>
    <cellStyle name="Output 2 2 5 10 2" xfId="3451"/>
    <cellStyle name="Output 2 2 5 10 3" xfId="5348"/>
    <cellStyle name="Output 2 2 5 11" xfId="2033"/>
    <cellStyle name="Output 2 2 5 11 2" xfId="3940"/>
    <cellStyle name="Output 2 2 5 11 3" xfId="5837"/>
    <cellStyle name="Output 2 2 5 12" xfId="2297"/>
    <cellStyle name="Output 2 2 5 2" xfId="385"/>
    <cellStyle name="Output 2 2 5 2 2" xfId="538"/>
    <cellStyle name="Output 2 2 5 2 2 2" xfId="1439"/>
    <cellStyle name="Output 2 2 5 2 2 2 2" xfId="3346"/>
    <cellStyle name="Output 2 2 5 2 2 2 3" xfId="5243"/>
    <cellStyle name="Output 2 2 5 2 2 3" xfId="1766"/>
    <cellStyle name="Output 2 2 5 2 2 3 2" xfId="3673"/>
    <cellStyle name="Output 2 2 5 2 2 3 3" xfId="5570"/>
    <cellStyle name="Output 2 2 5 2 2 4" xfId="1960"/>
    <cellStyle name="Output 2 2 5 2 2 4 2" xfId="3867"/>
    <cellStyle name="Output 2 2 5 2 2 4 3" xfId="5764"/>
    <cellStyle name="Output 2 2 5 2 2 5" xfId="2269"/>
    <cellStyle name="Output 2 2 5 2 2 5 2" xfId="4176"/>
    <cellStyle name="Output 2 2 5 2 2 5 3" xfId="6073"/>
    <cellStyle name="Output 2 2 5 2 2 6" xfId="2445"/>
    <cellStyle name="Output 2 2 5 2 2 7" xfId="4342"/>
    <cellStyle name="Output 2 2 5 2 3" xfId="678"/>
    <cellStyle name="Output 2 2 5 2 3 2" xfId="2585"/>
    <cellStyle name="Output 2 2 5 2 3 3" xfId="4482"/>
    <cellStyle name="Output 2 2 5 2 4" xfId="827"/>
    <cellStyle name="Output 2 2 5 2 4 2" xfId="2734"/>
    <cellStyle name="Output 2 2 5 2 4 3" xfId="4631"/>
    <cellStyle name="Output 2 2 5 2 5" xfId="948"/>
    <cellStyle name="Output 2 2 5 2 5 2" xfId="2855"/>
    <cellStyle name="Output 2 2 5 2 5 3" xfId="4752"/>
    <cellStyle name="Output 2 2 5 2 6" xfId="1280"/>
    <cellStyle name="Output 2 2 5 2 6 2" xfId="3187"/>
    <cellStyle name="Output 2 2 5 2 6 3" xfId="5084"/>
    <cellStyle name="Output 2 2 5 2 7" xfId="1801"/>
    <cellStyle name="Output 2 2 5 2 7 2" xfId="3708"/>
    <cellStyle name="Output 2 2 5 2 7 3" xfId="5605"/>
    <cellStyle name="Output 2 2 5 2 8" xfId="2110"/>
    <cellStyle name="Output 2 2 5 2 8 2" xfId="4017"/>
    <cellStyle name="Output 2 2 5 2 8 3" xfId="5914"/>
    <cellStyle name="Output 2 2 5 2 9" xfId="181"/>
    <cellStyle name="Output 2 2 5 3" xfId="461"/>
    <cellStyle name="Output 2 2 5 3 2" xfId="1362"/>
    <cellStyle name="Output 2 2 5 3 2 2" xfId="3269"/>
    <cellStyle name="Output 2 2 5 3 2 3" xfId="5166"/>
    <cellStyle name="Output 2 2 5 3 3" xfId="1689"/>
    <cellStyle name="Output 2 2 5 3 3 2" xfId="3596"/>
    <cellStyle name="Output 2 2 5 3 3 3" xfId="5493"/>
    <cellStyle name="Output 2 2 5 3 4" xfId="1883"/>
    <cellStyle name="Output 2 2 5 3 4 2" xfId="3790"/>
    <cellStyle name="Output 2 2 5 3 4 3" xfId="5687"/>
    <cellStyle name="Output 2 2 5 3 5" xfId="2192"/>
    <cellStyle name="Output 2 2 5 3 5 2" xfId="4099"/>
    <cellStyle name="Output 2 2 5 3 5 3" xfId="5996"/>
    <cellStyle name="Output 2 2 5 3 6" xfId="2368"/>
    <cellStyle name="Output 2 2 5 3 7" xfId="4265"/>
    <cellStyle name="Output 2 2 5 4" xfId="606"/>
    <cellStyle name="Output 2 2 5 4 2" xfId="2513"/>
    <cellStyle name="Output 2 2 5 4 3" xfId="4410"/>
    <cellStyle name="Output 2 2 5 5" xfId="766"/>
    <cellStyle name="Output 2 2 5 5 2" xfId="2673"/>
    <cellStyle name="Output 2 2 5 5 3" xfId="4570"/>
    <cellStyle name="Output 2 2 5 6" xfId="871"/>
    <cellStyle name="Output 2 2 5 6 2" xfId="2778"/>
    <cellStyle name="Output 2 2 5 6 3" xfId="4675"/>
    <cellStyle name="Output 2 2 5 7" xfId="1020"/>
    <cellStyle name="Output 2 2 5 7 2" xfId="2927"/>
    <cellStyle name="Output 2 2 5 7 3" xfId="4824"/>
    <cellStyle name="Output 2 2 5 8" xfId="1128"/>
    <cellStyle name="Output 2 2 5 8 2" xfId="3035"/>
    <cellStyle name="Output 2 2 5 8 3" xfId="4932"/>
    <cellStyle name="Output 2 2 5 9" xfId="1212"/>
    <cellStyle name="Output 2 2 5 9 2" xfId="3119"/>
    <cellStyle name="Output 2 2 5 9 3" xfId="5016"/>
    <cellStyle name="Output 2 2 6" xfId="336"/>
    <cellStyle name="Output 2 2 6 10" xfId="2061"/>
    <cellStyle name="Output 2 2 6 10 2" xfId="3968"/>
    <cellStyle name="Output 2 2 6 10 3" xfId="5865"/>
    <cellStyle name="Output 2 2 6 11" xfId="169"/>
    <cellStyle name="Output 2 2 6 2" xfId="489"/>
    <cellStyle name="Output 2 2 6 2 2" xfId="1390"/>
    <cellStyle name="Output 2 2 6 2 2 2" xfId="3297"/>
    <cellStyle name="Output 2 2 6 2 2 3" xfId="5194"/>
    <cellStyle name="Output 2 2 6 2 3" xfId="1717"/>
    <cellStyle name="Output 2 2 6 2 3 2" xfId="3624"/>
    <cellStyle name="Output 2 2 6 2 3 3" xfId="5521"/>
    <cellStyle name="Output 2 2 6 2 4" xfId="1911"/>
    <cellStyle name="Output 2 2 6 2 4 2" xfId="3818"/>
    <cellStyle name="Output 2 2 6 2 4 3" xfId="5715"/>
    <cellStyle name="Output 2 2 6 2 5" xfId="2220"/>
    <cellStyle name="Output 2 2 6 2 5 2" xfId="4127"/>
    <cellStyle name="Output 2 2 6 2 5 3" xfId="6024"/>
    <cellStyle name="Output 2 2 6 2 6" xfId="2396"/>
    <cellStyle name="Output 2 2 6 2 7" xfId="4293"/>
    <cellStyle name="Output 2 2 6 3" xfId="634"/>
    <cellStyle name="Output 2 2 6 3 2" xfId="2541"/>
    <cellStyle name="Output 2 2 6 3 3" xfId="4438"/>
    <cellStyle name="Output 2 2 6 4" xfId="788"/>
    <cellStyle name="Output 2 2 6 4 2" xfId="2695"/>
    <cellStyle name="Output 2 2 6 4 3" xfId="4592"/>
    <cellStyle name="Output 2 2 6 5" xfId="899"/>
    <cellStyle name="Output 2 2 6 5 2" xfId="2806"/>
    <cellStyle name="Output 2 2 6 5 3" xfId="4703"/>
    <cellStyle name="Output 2 2 6 6" xfId="1048"/>
    <cellStyle name="Output 2 2 6 6 2" xfId="2955"/>
    <cellStyle name="Output 2 2 6 6 3" xfId="4852"/>
    <cellStyle name="Output 2 2 6 7" xfId="1107"/>
    <cellStyle name="Output 2 2 6 7 2" xfId="3014"/>
    <cellStyle name="Output 2 2 6 7 3" xfId="4911"/>
    <cellStyle name="Output 2 2 6 8" xfId="1234"/>
    <cellStyle name="Output 2 2 6 8 2" xfId="3141"/>
    <cellStyle name="Output 2 2 6 8 3" xfId="5038"/>
    <cellStyle name="Output 2 2 6 9" xfId="1473"/>
    <cellStyle name="Output 2 2 6 9 2" xfId="3380"/>
    <cellStyle name="Output 2 2 6 9 3" xfId="5277"/>
    <cellStyle name="Output 2 2 7" xfId="417"/>
    <cellStyle name="Output 2 2 7 2" xfId="1318"/>
    <cellStyle name="Output 2 2 7 2 2" xfId="3225"/>
    <cellStyle name="Output 2 2 7 2 3" xfId="5122"/>
    <cellStyle name="Output 2 2 7 3" xfId="1645"/>
    <cellStyle name="Output 2 2 7 3 2" xfId="3552"/>
    <cellStyle name="Output 2 2 7 3 3" xfId="5449"/>
    <cellStyle name="Output 2 2 7 4" xfId="1839"/>
    <cellStyle name="Output 2 2 7 4 2" xfId="3746"/>
    <cellStyle name="Output 2 2 7 4 3" xfId="5643"/>
    <cellStyle name="Output 2 2 7 5" xfId="2148"/>
    <cellStyle name="Output 2 2 7 5 2" xfId="4055"/>
    <cellStyle name="Output 2 2 7 5 3" xfId="5952"/>
    <cellStyle name="Output 2 2 7 6" xfId="2324"/>
    <cellStyle name="Output 2 2 7 7" xfId="4221"/>
    <cellStyle name="Output 2 2 8" xfId="562"/>
    <cellStyle name="Output 2 2 8 2" xfId="2469"/>
    <cellStyle name="Output 2 2 8 3" xfId="4366"/>
    <cellStyle name="Output 2 2 9" xfId="732"/>
    <cellStyle name="Output 2 2 9 2" xfId="2639"/>
    <cellStyle name="Output 2 2 9 3" xfId="4536"/>
    <cellStyle name="Output 2 3" xfId="289"/>
    <cellStyle name="Output 2 3 10" xfId="1199"/>
    <cellStyle name="Output 2 3 10 2" xfId="3106"/>
    <cellStyle name="Output 2 3 10 3" xfId="5003"/>
    <cellStyle name="Output 2 3 11" xfId="1488"/>
    <cellStyle name="Output 2 3 11 2" xfId="3395"/>
    <cellStyle name="Output 2 3 11 3" xfId="5292"/>
    <cellStyle name="Output 2 3 12" xfId="2014"/>
    <cellStyle name="Output 2 3 12 2" xfId="3921"/>
    <cellStyle name="Output 2 3 12 3" xfId="5818"/>
    <cellStyle name="Output 2 3 13" xfId="2300"/>
    <cellStyle name="Output 2 3 2" xfId="313"/>
    <cellStyle name="Output 2 3 2 10" xfId="1480"/>
    <cellStyle name="Output 2 3 2 10 2" xfId="3387"/>
    <cellStyle name="Output 2 3 2 10 3" xfId="5284"/>
    <cellStyle name="Output 2 3 2 11" xfId="2038"/>
    <cellStyle name="Output 2 3 2 11 2" xfId="3945"/>
    <cellStyle name="Output 2 3 2 11 3" xfId="5842"/>
    <cellStyle name="Output 2 3 2 12" xfId="201"/>
    <cellStyle name="Output 2 3 2 2" xfId="390"/>
    <cellStyle name="Output 2 3 2 2 2" xfId="543"/>
    <cellStyle name="Output 2 3 2 2 2 2" xfId="1444"/>
    <cellStyle name="Output 2 3 2 2 2 2 2" xfId="3351"/>
    <cellStyle name="Output 2 3 2 2 2 2 3" xfId="5248"/>
    <cellStyle name="Output 2 3 2 2 2 3" xfId="1771"/>
    <cellStyle name="Output 2 3 2 2 2 3 2" xfId="3678"/>
    <cellStyle name="Output 2 3 2 2 2 3 3" xfId="5575"/>
    <cellStyle name="Output 2 3 2 2 2 4" xfId="1965"/>
    <cellStyle name="Output 2 3 2 2 2 4 2" xfId="3872"/>
    <cellStyle name="Output 2 3 2 2 2 4 3" xfId="5769"/>
    <cellStyle name="Output 2 3 2 2 2 5" xfId="2274"/>
    <cellStyle name="Output 2 3 2 2 2 5 2" xfId="4181"/>
    <cellStyle name="Output 2 3 2 2 2 5 3" xfId="6078"/>
    <cellStyle name="Output 2 3 2 2 2 6" xfId="2450"/>
    <cellStyle name="Output 2 3 2 2 2 7" xfId="4347"/>
    <cellStyle name="Output 2 3 2 2 3" xfId="683"/>
    <cellStyle name="Output 2 3 2 2 3 2" xfId="2590"/>
    <cellStyle name="Output 2 3 2 2 3 3" xfId="4487"/>
    <cellStyle name="Output 2 3 2 2 4" xfId="832"/>
    <cellStyle name="Output 2 3 2 2 4 2" xfId="2739"/>
    <cellStyle name="Output 2 3 2 2 4 3" xfId="4636"/>
    <cellStyle name="Output 2 3 2 2 5" xfId="953"/>
    <cellStyle name="Output 2 3 2 2 5 2" xfId="2860"/>
    <cellStyle name="Output 2 3 2 2 5 3" xfId="4757"/>
    <cellStyle name="Output 2 3 2 2 6" xfId="1285"/>
    <cellStyle name="Output 2 3 2 2 6 2" xfId="3192"/>
    <cellStyle name="Output 2 3 2 2 6 3" xfId="5089"/>
    <cellStyle name="Output 2 3 2 2 7" xfId="1806"/>
    <cellStyle name="Output 2 3 2 2 7 2" xfId="3713"/>
    <cellStyle name="Output 2 3 2 2 7 3" xfId="5610"/>
    <cellStyle name="Output 2 3 2 2 8" xfId="2115"/>
    <cellStyle name="Output 2 3 2 2 8 2" xfId="4022"/>
    <cellStyle name="Output 2 3 2 2 8 3" xfId="5919"/>
    <cellStyle name="Output 2 3 2 2 9" xfId="264"/>
    <cellStyle name="Output 2 3 2 3" xfId="466"/>
    <cellStyle name="Output 2 3 2 3 2" xfId="1367"/>
    <cellStyle name="Output 2 3 2 3 2 2" xfId="3274"/>
    <cellStyle name="Output 2 3 2 3 2 3" xfId="5171"/>
    <cellStyle name="Output 2 3 2 3 3" xfId="1694"/>
    <cellStyle name="Output 2 3 2 3 3 2" xfId="3601"/>
    <cellStyle name="Output 2 3 2 3 3 3" xfId="5498"/>
    <cellStyle name="Output 2 3 2 3 4" xfId="1888"/>
    <cellStyle name="Output 2 3 2 3 4 2" xfId="3795"/>
    <cellStyle name="Output 2 3 2 3 4 3" xfId="5692"/>
    <cellStyle name="Output 2 3 2 3 5" xfId="2197"/>
    <cellStyle name="Output 2 3 2 3 5 2" xfId="4104"/>
    <cellStyle name="Output 2 3 2 3 5 3" xfId="6001"/>
    <cellStyle name="Output 2 3 2 3 6" xfId="2373"/>
    <cellStyle name="Output 2 3 2 3 7" xfId="4270"/>
    <cellStyle name="Output 2 3 2 4" xfId="611"/>
    <cellStyle name="Output 2 3 2 4 2" xfId="2518"/>
    <cellStyle name="Output 2 3 2 4 3" xfId="4415"/>
    <cellStyle name="Output 2 3 2 5" xfId="771"/>
    <cellStyle name="Output 2 3 2 5 2" xfId="2678"/>
    <cellStyle name="Output 2 3 2 5 3" xfId="4575"/>
    <cellStyle name="Output 2 3 2 6" xfId="876"/>
    <cellStyle name="Output 2 3 2 6 2" xfId="2783"/>
    <cellStyle name="Output 2 3 2 6 3" xfId="4680"/>
    <cellStyle name="Output 2 3 2 7" xfId="1025"/>
    <cellStyle name="Output 2 3 2 7 2" xfId="2932"/>
    <cellStyle name="Output 2 3 2 7 3" xfId="4829"/>
    <cellStyle name="Output 2 3 2 8" xfId="1124"/>
    <cellStyle name="Output 2 3 2 8 2" xfId="3031"/>
    <cellStyle name="Output 2 3 2 8 3" xfId="4928"/>
    <cellStyle name="Output 2 3 2 9" xfId="1217"/>
    <cellStyle name="Output 2 3 2 9 2" xfId="3124"/>
    <cellStyle name="Output 2 3 2 9 3" xfId="5021"/>
    <cellStyle name="Output 2 3 3" xfId="341"/>
    <cellStyle name="Output 2 3 3 10" xfId="2066"/>
    <cellStyle name="Output 2 3 3 10 2" xfId="3973"/>
    <cellStyle name="Output 2 3 3 10 3" xfId="5870"/>
    <cellStyle name="Output 2 3 3 11" xfId="253"/>
    <cellStyle name="Output 2 3 3 2" xfId="494"/>
    <cellStyle name="Output 2 3 3 2 2" xfId="1395"/>
    <cellStyle name="Output 2 3 3 2 2 2" xfId="3302"/>
    <cellStyle name="Output 2 3 3 2 2 3" xfId="5199"/>
    <cellStyle name="Output 2 3 3 2 3" xfId="1722"/>
    <cellStyle name="Output 2 3 3 2 3 2" xfId="3629"/>
    <cellStyle name="Output 2 3 3 2 3 3" xfId="5526"/>
    <cellStyle name="Output 2 3 3 2 4" xfId="1916"/>
    <cellStyle name="Output 2 3 3 2 4 2" xfId="3823"/>
    <cellStyle name="Output 2 3 3 2 4 3" xfId="5720"/>
    <cellStyle name="Output 2 3 3 2 5" xfId="2225"/>
    <cellStyle name="Output 2 3 3 2 5 2" xfId="4132"/>
    <cellStyle name="Output 2 3 3 2 5 3" xfId="6029"/>
    <cellStyle name="Output 2 3 3 2 6" xfId="2401"/>
    <cellStyle name="Output 2 3 3 2 7" xfId="4298"/>
    <cellStyle name="Output 2 3 3 3" xfId="639"/>
    <cellStyle name="Output 2 3 3 3 2" xfId="2546"/>
    <cellStyle name="Output 2 3 3 3 3" xfId="4443"/>
    <cellStyle name="Output 2 3 3 4" xfId="793"/>
    <cellStyle name="Output 2 3 3 4 2" xfId="2700"/>
    <cellStyle name="Output 2 3 3 4 3" xfId="4597"/>
    <cellStyle name="Output 2 3 3 5" xfId="904"/>
    <cellStyle name="Output 2 3 3 5 2" xfId="2811"/>
    <cellStyle name="Output 2 3 3 5 3" xfId="4708"/>
    <cellStyle name="Output 2 3 3 6" xfId="1053"/>
    <cellStyle name="Output 2 3 3 6 2" xfId="2960"/>
    <cellStyle name="Output 2 3 3 6 3" xfId="4857"/>
    <cellStyle name="Output 2 3 3 7" xfId="1103"/>
    <cellStyle name="Output 2 3 3 7 2" xfId="3010"/>
    <cellStyle name="Output 2 3 3 7 3" xfId="4907"/>
    <cellStyle name="Output 2 3 3 8" xfId="1239"/>
    <cellStyle name="Output 2 3 3 8 2" xfId="3146"/>
    <cellStyle name="Output 2 3 3 8 3" xfId="5043"/>
    <cellStyle name="Output 2 3 3 9" xfId="1521"/>
    <cellStyle name="Output 2 3 3 9 2" xfId="3428"/>
    <cellStyle name="Output 2 3 3 9 3" xfId="5325"/>
    <cellStyle name="Output 2 3 4" xfId="442"/>
    <cellStyle name="Output 2 3 4 2" xfId="1343"/>
    <cellStyle name="Output 2 3 4 2 2" xfId="3250"/>
    <cellStyle name="Output 2 3 4 2 3" xfId="5147"/>
    <cellStyle name="Output 2 3 4 3" xfId="1670"/>
    <cellStyle name="Output 2 3 4 3 2" xfId="3577"/>
    <cellStyle name="Output 2 3 4 3 3" xfId="5474"/>
    <cellStyle name="Output 2 3 4 4" xfId="1864"/>
    <cellStyle name="Output 2 3 4 4 2" xfId="3771"/>
    <cellStyle name="Output 2 3 4 4 3" xfId="5668"/>
    <cellStyle name="Output 2 3 4 5" xfId="2173"/>
    <cellStyle name="Output 2 3 4 5 2" xfId="4080"/>
    <cellStyle name="Output 2 3 4 5 3" xfId="5977"/>
    <cellStyle name="Output 2 3 4 6" xfId="2349"/>
    <cellStyle name="Output 2 3 4 7" xfId="4246"/>
    <cellStyle name="Output 2 3 5" xfId="587"/>
    <cellStyle name="Output 2 3 5 2" xfId="2494"/>
    <cellStyle name="Output 2 3 5 3" xfId="4391"/>
    <cellStyle name="Output 2 3 6" xfId="753"/>
    <cellStyle name="Output 2 3 6 2" xfId="2660"/>
    <cellStyle name="Output 2 3 6 3" xfId="4557"/>
    <cellStyle name="Output 2 3 7" xfId="852"/>
    <cellStyle name="Output 2 3 7 2" xfId="2759"/>
    <cellStyle name="Output 2 3 7 3" xfId="4656"/>
    <cellStyle name="Output 2 3 8" xfId="1001"/>
    <cellStyle name="Output 2 3 8 2" xfId="2908"/>
    <cellStyle name="Output 2 3 8 3" xfId="4805"/>
    <cellStyle name="Output 2 3 9" xfId="1085"/>
    <cellStyle name="Output 2 3 9 2" xfId="2992"/>
    <cellStyle name="Output 2 3 9 3" xfId="4889"/>
    <cellStyle name="Output 2 4" xfId="276"/>
    <cellStyle name="Output 2 4 10" xfId="1586"/>
    <cellStyle name="Output 2 4 10 2" xfId="3493"/>
    <cellStyle name="Output 2 4 10 3" xfId="5390"/>
    <cellStyle name="Output 2 4 11" xfId="2001"/>
    <cellStyle name="Output 2 4 11 2" xfId="3908"/>
    <cellStyle name="Output 2 4 11 3" xfId="5805"/>
    <cellStyle name="Output 2 4 12" xfId="244"/>
    <cellStyle name="Output 2 4 2" xfId="370"/>
    <cellStyle name="Output 2 4 2 2" xfId="523"/>
    <cellStyle name="Output 2 4 2 2 2" xfId="1424"/>
    <cellStyle name="Output 2 4 2 2 2 2" xfId="3331"/>
    <cellStyle name="Output 2 4 2 2 2 3" xfId="5228"/>
    <cellStyle name="Output 2 4 2 2 3" xfId="1751"/>
    <cellStyle name="Output 2 4 2 2 3 2" xfId="3658"/>
    <cellStyle name="Output 2 4 2 2 3 3" xfId="5555"/>
    <cellStyle name="Output 2 4 2 2 4" xfId="1945"/>
    <cellStyle name="Output 2 4 2 2 4 2" xfId="3852"/>
    <cellStyle name="Output 2 4 2 2 4 3" xfId="5749"/>
    <cellStyle name="Output 2 4 2 2 5" xfId="2254"/>
    <cellStyle name="Output 2 4 2 2 5 2" xfId="4161"/>
    <cellStyle name="Output 2 4 2 2 5 3" xfId="6058"/>
    <cellStyle name="Output 2 4 2 2 6" xfId="2430"/>
    <cellStyle name="Output 2 4 2 2 7" xfId="4327"/>
    <cellStyle name="Output 2 4 2 3" xfId="663"/>
    <cellStyle name="Output 2 4 2 3 2" xfId="2570"/>
    <cellStyle name="Output 2 4 2 3 3" xfId="4467"/>
    <cellStyle name="Output 2 4 2 4" xfId="818"/>
    <cellStyle name="Output 2 4 2 4 2" xfId="2725"/>
    <cellStyle name="Output 2 4 2 4 3" xfId="4622"/>
    <cellStyle name="Output 2 4 2 5" xfId="933"/>
    <cellStyle name="Output 2 4 2 5 2" xfId="2840"/>
    <cellStyle name="Output 2 4 2 5 3" xfId="4737"/>
    <cellStyle name="Output 2 4 2 6" xfId="1265"/>
    <cellStyle name="Output 2 4 2 6 2" xfId="3172"/>
    <cellStyle name="Output 2 4 2 6 3" xfId="5069"/>
    <cellStyle name="Output 2 4 2 7" xfId="1499"/>
    <cellStyle name="Output 2 4 2 7 2" xfId="3406"/>
    <cellStyle name="Output 2 4 2 7 3" xfId="5303"/>
    <cellStyle name="Output 2 4 2 8" xfId="2095"/>
    <cellStyle name="Output 2 4 2 8 2" xfId="4002"/>
    <cellStyle name="Output 2 4 2 8 3" xfId="5899"/>
    <cellStyle name="Output 2 4 2 9" xfId="259"/>
    <cellStyle name="Output 2 4 3" xfId="429"/>
    <cellStyle name="Output 2 4 3 2" xfId="1330"/>
    <cellStyle name="Output 2 4 3 2 2" xfId="3237"/>
    <cellStyle name="Output 2 4 3 2 3" xfId="5134"/>
    <cellStyle name="Output 2 4 3 3" xfId="1657"/>
    <cellStyle name="Output 2 4 3 3 2" xfId="3564"/>
    <cellStyle name="Output 2 4 3 3 3" xfId="5461"/>
    <cellStyle name="Output 2 4 3 4" xfId="1851"/>
    <cellStyle name="Output 2 4 3 4 2" xfId="3758"/>
    <cellStyle name="Output 2 4 3 4 3" xfId="5655"/>
    <cellStyle name="Output 2 4 3 5" xfId="2160"/>
    <cellStyle name="Output 2 4 3 5 2" xfId="4067"/>
    <cellStyle name="Output 2 4 3 5 3" xfId="5964"/>
    <cellStyle name="Output 2 4 3 6" xfId="2336"/>
    <cellStyle name="Output 2 4 3 7" xfId="4233"/>
    <cellStyle name="Output 2 4 4" xfId="574"/>
    <cellStyle name="Output 2 4 4 2" xfId="2481"/>
    <cellStyle name="Output 2 4 4 3" xfId="4378"/>
    <cellStyle name="Output 2 4 5" xfId="743"/>
    <cellStyle name="Output 2 4 5 2" xfId="2650"/>
    <cellStyle name="Output 2 4 5 3" xfId="4547"/>
    <cellStyle name="Output 2 4 6" xfId="710"/>
    <cellStyle name="Output 2 4 6 2" xfId="2617"/>
    <cellStyle name="Output 2 4 6 3" xfId="4514"/>
    <cellStyle name="Output 2 4 7" xfId="988"/>
    <cellStyle name="Output 2 4 7 2" xfId="2895"/>
    <cellStyle name="Output 2 4 7 3" xfId="4792"/>
    <cellStyle name="Output 2 4 8" xfId="1149"/>
    <cellStyle name="Output 2 4 8 2" xfId="3056"/>
    <cellStyle name="Output 2 4 8 3" xfId="4953"/>
    <cellStyle name="Output 2 4 9" xfId="1189"/>
    <cellStyle name="Output 2 4 9 2" xfId="3096"/>
    <cellStyle name="Output 2 4 9 3" xfId="4993"/>
    <cellStyle name="Output 2 5" xfId="359"/>
    <cellStyle name="Output 2 5 10" xfId="222"/>
    <cellStyle name="Output 2 5 2" xfId="512"/>
    <cellStyle name="Output 2 5 2 2" xfId="1462"/>
    <cellStyle name="Output 2 5 2 2 2" xfId="1789"/>
    <cellStyle name="Output 2 5 2 2 2 2" xfId="3696"/>
    <cellStyle name="Output 2 5 2 2 2 3" xfId="5593"/>
    <cellStyle name="Output 2 5 2 2 3" xfId="1983"/>
    <cellStyle name="Output 2 5 2 2 3 2" xfId="3890"/>
    <cellStyle name="Output 2 5 2 2 3 3" xfId="5787"/>
    <cellStyle name="Output 2 5 2 2 4" xfId="2292"/>
    <cellStyle name="Output 2 5 2 2 4 2" xfId="4199"/>
    <cellStyle name="Output 2 5 2 2 4 3" xfId="6096"/>
    <cellStyle name="Output 2 5 2 2 5" xfId="3369"/>
    <cellStyle name="Output 2 5 2 2 6" xfId="5266"/>
    <cellStyle name="Output 2 5 2 3" xfId="1303"/>
    <cellStyle name="Output 2 5 2 3 2" xfId="3210"/>
    <cellStyle name="Output 2 5 2 3 3" xfId="5107"/>
    <cellStyle name="Output 2 5 2 4" xfId="1630"/>
    <cellStyle name="Output 2 5 2 4 2" xfId="3537"/>
    <cellStyle name="Output 2 5 2 4 3" xfId="5434"/>
    <cellStyle name="Output 2 5 2 5" xfId="1824"/>
    <cellStyle name="Output 2 5 2 5 2" xfId="3731"/>
    <cellStyle name="Output 2 5 2 5 3" xfId="5628"/>
    <cellStyle name="Output 2 5 2 6" xfId="2133"/>
    <cellStyle name="Output 2 5 2 6 2" xfId="4040"/>
    <cellStyle name="Output 2 5 2 6 3" xfId="5937"/>
    <cellStyle name="Output 2 5 2 7" xfId="2419"/>
    <cellStyle name="Output 2 5 2 8" xfId="4316"/>
    <cellStyle name="Output 2 5 3" xfId="808"/>
    <cellStyle name="Output 2 5 3 2" xfId="1413"/>
    <cellStyle name="Output 2 5 3 2 2" xfId="3320"/>
    <cellStyle name="Output 2 5 3 2 3" xfId="5217"/>
    <cellStyle name="Output 2 5 3 3" xfId="1740"/>
    <cellStyle name="Output 2 5 3 3 2" xfId="3647"/>
    <cellStyle name="Output 2 5 3 3 3" xfId="5544"/>
    <cellStyle name="Output 2 5 3 4" xfId="1934"/>
    <cellStyle name="Output 2 5 3 4 2" xfId="3841"/>
    <cellStyle name="Output 2 5 3 4 3" xfId="5738"/>
    <cellStyle name="Output 2 5 3 5" xfId="2243"/>
    <cellStyle name="Output 2 5 3 5 2" xfId="4150"/>
    <cellStyle name="Output 2 5 3 5 3" xfId="6047"/>
    <cellStyle name="Output 2 5 3 6" xfId="2715"/>
    <cellStyle name="Output 2 5 3 7" xfId="4612"/>
    <cellStyle name="Output 2 5 4" xfId="922"/>
    <cellStyle name="Output 2 5 4 2" xfId="2829"/>
    <cellStyle name="Output 2 5 4 3" xfId="4726"/>
    <cellStyle name="Output 2 5 5" xfId="1254"/>
    <cellStyle name="Output 2 5 5 2" xfId="3161"/>
    <cellStyle name="Output 2 5 5 3" xfId="5058"/>
    <cellStyle name="Output 2 5 6" xfId="1608"/>
    <cellStyle name="Output 2 5 6 2" xfId="3515"/>
    <cellStyle name="Output 2 5 6 3" xfId="5412"/>
    <cellStyle name="Output 2 5 7" xfId="1507"/>
    <cellStyle name="Output 2 5 7 2" xfId="3414"/>
    <cellStyle name="Output 2 5 7 3" xfId="5311"/>
    <cellStyle name="Output 2 5 8" xfId="2084"/>
    <cellStyle name="Output 2 5 8 2" xfId="3991"/>
    <cellStyle name="Output 2 5 8 3" xfId="5888"/>
    <cellStyle name="Output 2 5 9" xfId="2305"/>
    <cellStyle name="Output 2 6" xfId="705"/>
    <cellStyle name="Output 2 6 2" xfId="1308"/>
    <cellStyle name="Output 2 6 2 2" xfId="3215"/>
    <cellStyle name="Output 2 6 2 3" xfId="5112"/>
    <cellStyle name="Output 2 6 3" xfId="1635"/>
    <cellStyle name="Output 2 6 3 2" xfId="3542"/>
    <cellStyle name="Output 2 6 3 3" xfId="5439"/>
    <cellStyle name="Output 2 6 4" xfId="1829"/>
    <cellStyle name="Output 2 6 4 2" xfId="3736"/>
    <cellStyle name="Output 2 6 4 3" xfId="5633"/>
    <cellStyle name="Output 2 6 5" xfId="2138"/>
    <cellStyle name="Output 2 6 5 2" xfId="4045"/>
    <cellStyle name="Output 2 6 5 3" xfId="5942"/>
    <cellStyle name="Output 2 6 6" xfId="2612"/>
    <cellStyle name="Output 2 6 7" xfId="4509"/>
    <cellStyle name="Output 2 7" xfId="1171"/>
    <cellStyle name="Output 2 7 2" xfId="3078"/>
    <cellStyle name="Output 2 7 3" xfId="4975"/>
    <cellStyle name="Output 2 8" xfId="1590"/>
    <cellStyle name="Output 2 8 2" xfId="3497"/>
    <cellStyle name="Output 2 8 3" xfId="5394"/>
    <cellStyle name="Output 2 9" xfId="1604"/>
    <cellStyle name="Output 2 9 2" xfId="3511"/>
    <cellStyle name="Output 2 9 3" xfId="5408"/>
    <cellStyle name="Percent 2" xfId="190"/>
    <cellStyle name="Title 1" xfId="151"/>
    <cellStyle name="Title 2" xfId="152"/>
    <cellStyle name="Title 2 2" xfId="153"/>
    <cellStyle name="Total 1" xfId="154"/>
    <cellStyle name="Total 1 10" xfId="719"/>
    <cellStyle name="Total 1 10 2" xfId="2626"/>
    <cellStyle name="Total 1 10 3" xfId="4523"/>
    <cellStyle name="Total 1 11" xfId="977"/>
    <cellStyle name="Total 1 11 2" xfId="2884"/>
    <cellStyle name="Total 1 11 3" xfId="4781"/>
    <cellStyle name="Total 1 12" xfId="1165"/>
    <cellStyle name="Total 1 12 2" xfId="3072"/>
    <cellStyle name="Total 1 12 3" xfId="4969"/>
    <cellStyle name="Total 1 13" xfId="1179"/>
    <cellStyle name="Total 1 13 2" xfId="3086"/>
    <cellStyle name="Total 1 13 3" xfId="4983"/>
    <cellStyle name="Total 1 14" xfId="1581"/>
    <cellStyle name="Total 1 14 2" xfId="3488"/>
    <cellStyle name="Total 1 14 3" xfId="5385"/>
    <cellStyle name="Total 1 15" xfId="1492"/>
    <cellStyle name="Total 1 15 2" xfId="3399"/>
    <cellStyle name="Total 1 15 3" xfId="5296"/>
    <cellStyle name="Total 1 16" xfId="1990"/>
    <cellStyle name="Total 1 16 2" xfId="3897"/>
    <cellStyle name="Total 1 16 3" xfId="5794"/>
    <cellStyle name="Total 1 2" xfId="301"/>
    <cellStyle name="Total 1 2 10" xfId="1208"/>
    <cellStyle name="Total 1 2 10 2" xfId="3115"/>
    <cellStyle name="Total 1 2 10 3" xfId="5012"/>
    <cellStyle name="Total 1 2 11" xfId="1484"/>
    <cellStyle name="Total 1 2 11 2" xfId="3391"/>
    <cellStyle name="Total 1 2 11 3" xfId="5288"/>
    <cellStyle name="Total 1 2 12" xfId="2026"/>
    <cellStyle name="Total 1 2 12 2" xfId="3933"/>
    <cellStyle name="Total 1 2 12 3" xfId="5830"/>
    <cellStyle name="Total 1 2 13" xfId="2308"/>
    <cellStyle name="Total 1 2 2" xfId="325"/>
    <cellStyle name="Total 1 2 2 10" xfId="1476"/>
    <cellStyle name="Total 1 2 2 10 2" xfId="3383"/>
    <cellStyle name="Total 1 2 2 10 3" xfId="5280"/>
    <cellStyle name="Total 1 2 2 11" xfId="2050"/>
    <cellStyle name="Total 1 2 2 11 2" xfId="3957"/>
    <cellStyle name="Total 1 2 2 11 3" xfId="5854"/>
    <cellStyle name="Total 1 2 2 12" xfId="207"/>
    <cellStyle name="Total 1 2 2 2" xfId="402"/>
    <cellStyle name="Total 1 2 2 2 2" xfId="555"/>
    <cellStyle name="Total 1 2 2 2 2 2" xfId="1456"/>
    <cellStyle name="Total 1 2 2 2 2 2 2" xfId="3363"/>
    <cellStyle name="Total 1 2 2 2 2 2 3" xfId="5260"/>
    <cellStyle name="Total 1 2 2 2 2 3" xfId="1783"/>
    <cellStyle name="Total 1 2 2 2 2 3 2" xfId="3690"/>
    <cellStyle name="Total 1 2 2 2 2 3 3" xfId="5587"/>
    <cellStyle name="Total 1 2 2 2 2 4" xfId="1977"/>
    <cellStyle name="Total 1 2 2 2 2 4 2" xfId="3884"/>
    <cellStyle name="Total 1 2 2 2 2 4 3" xfId="5781"/>
    <cellStyle name="Total 1 2 2 2 2 5" xfId="2286"/>
    <cellStyle name="Total 1 2 2 2 2 5 2" xfId="4193"/>
    <cellStyle name="Total 1 2 2 2 2 5 3" xfId="6090"/>
    <cellStyle name="Total 1 2 2 2 2 6" xfId="2462"/>
    <cellStyle name="Total 1 2 2 2 2 7" xfId="4359"/>
    <cellStyle name="Total 1 2 2 2 3" xfId="695"/>
    <cellStyle name="Total 1 2 2 2 3 2" xfId="2602"/>
    <cellStyle name="Total 1 2 2 2 3 3" xfId="4499"/>
    <cellStyle name="Total 1 2 2 2 4" xfId="841"/>
    <cellStyle name="Total 1 2 2 2 4 2" xfId="2748"/>
    <cellStyle name="Total 1 2 2 2 4 3" xfId="4645"/>
    <cellStyle name="Total 1 2 2 2 5" xfId="965"/>
    <cellStyle name="Total 1 2 2 2 5 2" xfId="2872"/>
    <cellStyle name="Total 1 2 2 2 5 3" xfId="4769"/>
    <cellStyle name="Total 1 2 2 2 6" xfId="1297"/>
    <cellStyle name="Total 1 2 2 2 6 2" xfId="3204"/>
    <cellStyle name="Total 1 2 2 2 6 3" xfId="5101"/>
    <cellStyle name="Total 1 2 2 2 7" xfId="1818"/>
    <cellStyle name="Total 1 2 2 2 7 2" xfId="3725"/>
    <cellStyle name="Total 1 2 2 2 7 3" xfId="5622"/>
    <cellStyle name="Total 1 2 2 2 8" xfId="2127"/>
    <cellStyle name="Total 1 2 2 2 8 2" xfId="4034"/>
    <cellStyle name="Total 1 2 2 2 8 3" xfId="5931"/>
    <cellStyle name="Total 1 2 2 2 9" xfId="4206"/>
    <cellStyle name="Total 1 2 2 3" xfId="478"/>
    <cellStyle name="Total 1 2 2 3 2" xfId="1379"/>
    <cellStyle name="Total 1 2 2 3 2 2" xfId="3286"/>
    <cellStyle name="Total 1 2 2 3 2 3" xfId="5183"/>
    <cellStyle name="Total 1 2 2 3 3" xfId="1706"/>
    <cellStyle name="Total 1 2 2 3 3 2" xfId="3613"/>
    <cellStyle name="Total 1 2 2 3 3 3" xfId="5510"/>
    <cellStyle name="Total 1 2 2 3 4" xfId="1900"/>
    <cellStyle name="Total 1 2 2 3 4 2" xfId="3807"/>
    <cellStyle name="Total 1 2 2 3 4 3" xfId="5704"/>
    <cellStyle name="Total 1 2 2 3 5" xfId="2209"/>
    <cellStyle name="Total 1 2 2 3 5 2" xfId="4116"/>
    <cellStyle name="Total 1 2 2 3 5 3" xfId="6013"/>
    <cellStyle name="Total 1 2 2 3 6" xfId="2385"/>
    <cellStyle name="Total 1 2 2 3 7" xfId="4282"/>
    <cellStyle name="Total 1 2 2 4" xfId="623"/>
    <cellStyle name="Total 1 2 2 4 2" xfId="2530"/>
    <cellStyle name="Total 1 2 2 4 3" xfId="4427"/>
    <cellStyle name="Total 1 2 2 5" xfId="780"/>
    <cellStyle name="Total 1 2 2 5 2" xfId="2687"/>
    <cellStyle name="Total 1 2 2 5 3" xfId="4584"/>
    <cellStyle name="Total 1 2 2 6" xfId="888"/>
    <cellStyle name="Total 1 2 2 6 2" xfId="2795"/>
    <cellStyle name="Total 1 2 2 6 3" xfId="4692"/>
    <cellStyle name="Total 1 2 2 7" xfId="1037"/>
    <cellStyle name="Total 1 2 2 7 2" xfId="2944"/>
    <cellStyle name="Total 1 2 2 7 3" xfId="4841"/>
    <cellStyle name="Total 1 2 2 8" xfId="1115"/>
    <cellStyle name="Total 1 2 2 8 2" xfId="3022"/>
    <cellStyle name="Total 1 2 2 8 3" xfId="4919"/>
    <cellStyle name="Total 1 2 2 9" xfId="1226"/>
    <cellStyle name="Total 1 2 2 9 2" xfId="3133"/>
    <cellStyle name="Total 1 2 2 9 3" xfId="5030"/>
    <cellStyle name="Total 1 2 3" xfId="353"/>
    <cellStyle name="Total 1 2 3 10" xfId="2078"/>
    <cellStyle name="Total 1 2 3 10 2" xfId="3985"/>
    <cellStyle name="Total 1 2 3 10 3" xfId="5882"/>
    <cellStyle name="Total 1 2 3 11" xfId="173"/>
    <cellStyle name="Total 1 2 3 2" xfId="506"/>
    <cellStyle name="Total 1 2 3 2 2" xfId="1407"/>
    <cellStyle name="Total 1 2 3 2 2 2" xfId="3314"/>
    <cellStyle name="Total 1 2 3 2 2 3" xfId="5211"/>
    <cellStyle name="Total 1 2 3 2 3" xfId="1734"/>
    <cellStyle name="Total 1 2 3 2 3 2" xfId="3641"/>
    <cellStyle name="Total 1 2 3 2 3 3" xfId="5538"/>
    <cellStyle name="Total 1 2 3 2 4" xfId="1928"/>
    <cellStyle name="Total 1 2 3 2 4 2" xfId="3835"/>
    <cellStyle name="Total 1 2 3 2 4 3" xfId="5732"/>
    <cellStyle name="Total 1 2 3 2 5" xfId="2237"/>
    <cellStyle name="Total 1 2 3 2 5 2" xfId="4144"/>
    <cellStyle name="Total 1 2 3 2 5 3" xfId="6041"/>
    <cellStyle name="Total 1 2 3 2 6" xfId="2413"/>
    <cellStyle name="Total 1 2 3 2 7" xfId="4310"/>
    <cellStyle name="Total 1 2 3 3" xfId="651"/>
    <cellStyle name="Total 1 2 3 3 2" xfId="2558"/>
    <cellStyle name="Total 1 2 3 3 3" xfId="4455"/>
    <cellStyle name="Total 1 2 3 4" xfId="802"/>
    <cellStyle name="Total 1 2 3 4 2" xfId="2709"/>
    <cellStyle name="Total 1 2 3 4 3" xfId="4606"/>
    <cellStyle name="Total 1 2 3 5" xfId="916"/>
    <cellStyle name="Total 1 2 3 5 2" xfId="2823"/>
    <cellStyle name="Total 1 2 3 5 3" xfId="4720"/>
    <cellStyle name="Total 1 2 3 6" xfId="1065"/>
    <cellStyle name="Total 1 2 3 6 2" xfId="2972"/>
    <cellStyle name="Total 1 2 3 6 3" xfId="4869"/>
    <cellStyle name="Total 1 2 3 7" xfId="1094"/>
    <cellStyle name="Total 1 2 3 7 2" xfId="3001"/>
    <cellStyle name="Total 1 2 3 7 3" xfId="4898"/>
    <cellStyle name="Total 1 2 3 8" xfId="1248"/>
    <cellStyle name="Total 1 2 3 8 2" xfId="3155"/>
    <cellStyle name="Total 1 2 3 8 3" xfId="5052"/>
    <cellStyle name="Total 1 2 3 9" xfId="1512"/>
    <cellStyle name="Total 1 2 3 9 2" xfId="3419"/>
    <cellStyle name="Total 1 2 3 9 3" xfId="5316"/>
    <cellStyle name="Total 1 2 4" xfId="454"/>
    <cellStyle name="Total 1 2 4 2" xfId="1355"/>
    <cellStyle name="Total 1 2 4 2 2" xfId="3262"/>
    <cellStyle name="Total 1 2 4 2 3" xfId="5159"/>
    <cellStyle name="Total 1 2 4 3" xfId="1682"/>
    <cellStyle name="Total 1 2 4 3 2" xfId="3589"/>
    <cellStyle name="Total 1 2 4 3 3" xfId="5486"/>
    <cellStyle name="Total 1 2 4 4" xfId="1876"/>
    <cellStyle name="Total 1 2 4 4 2" xfId="3783"/>
    <cellStyle name="Total 1 2 4 4 3" xfId="5680"/>
    <cellStyle name="Total 1 2 4 5" xfId="2185"/>
    <cellStyle name="Total 1 2 4 5 2" xfId="4092"/>
    <cellStyle name="Total 1 2 4 5 3" xfId="5989"/>
    <cellStyle name="Total 1 2 4 6" xfId="2361"/>
    <cellStyle name="Total 1 2 4 7" xfId="4258"/>
    <cellStyle name="Total 1 2 5" xfId="599"/>
    <cellStyle name="Total 1 2 5 2" xfId="2506"/>
    <cellStyle name="Total 1 2 5 3" xfId="4403"/>
    <cellStyle name="Total 1 2 6" xfId="762"/>
    <cellStyle name="Total 1 2 6 2" xfId="2669"/>
    <cellStyle name="Total 1 2 6 3" xfId="4566"/>
    <cellStyle name="Total 1 2 7" xfId="864"/>
    <cellStyle name="Total 1 2 7 2" xfId="2771"/>
    <cellStyle name="Total 1 2 7 3" xfId="4668"/>
    <cellStyle name="Total 1 2 8" xfId="1013"/>
    <cellStyle name="Total 1 2 8 2" xfId="2920"/>
    <cellStyle name="Total 1 2 8 3" xfId="4817"/>
    <cellStyle name="Total 1 2 9" xfId="1081"/>
    <cellStyle name="Total 1 2 9 2" xfId="2988"/>
    <cellStyle name="Total 1 2 9 3" xfId="4885"/>
    <cellStyle name="Total 1 3" xfId="296"/>
    <cellStyle name="Total 1 3 10" xfId="1204"/>
    <cellStyle name="Total 1 3 10 2" xfId="3111"/>
    <cellStyle name="Total 1 3 10 3" xfId="5008"/>
    <cellStyle name="Total 1 3 11" xfId="1552"/>
    <cellStyle name="Total 1 3 11 2" xfId="3459"/>
    <cellStyle name="Total 1 3 11 3" xfId="5356"/>
    <cellStyle name="Total 1 3 12" xfId="2021"/>
    <cellStyle name="Total 1 3 12 2" xfId="3928"/>
    <cellStyle name="Total 1 3 12 3" xfId="5825"/>
    <cellStyle name="Total 1 3 13" xfId="2298"/>
    <cellStyle name="Total 1 3 2" xfId="320"/>
    <cellStyle name="Total 1 3 2 10" xfId="1536"/>
    <cellStyle name="Total 1 3 2 10 2" xfId="3443"/>
    <cellStyle name="Total 1 3 2 10 3" xfId="5340"/>
    <cellStyle name="Total 1 3 2 11" xfId="2045"/>
    <cellStyle name="Total 1 3 2 11 2" xfId="3952"/>
    <cellStyle name="Total 1 3 2 11 3" xfId="5849"/>
    <cellStyle name="Total 1 3 2 12" xfId="248"/>
    <cellStyle name="Total 1 3 2 2" xfId="397"/>
    <cellStyle name="Total 1 3 2 2 2" xfId="550"/>
    <cellStyle name="Total 1 3 2 2 2 2" xfId="1451"/>
    <cellStyle name="Total 1 3 2 2 2 2 2" xfId="3358"/>
    <cellStyle name="Total 1 3 2 2 2 2 3" xfId="5255"/>
    <cellStyle name="Total 1 3 2 2 2 3" xfId="1778"/>
    <cellStyle name="Total 1 3 2 2 2 3 2" xfId="3685"/>
    <cellStyle name="Total 1 3 2 2 2 3 3" xfId="5582"/>
    <cellStyle name="Total 1 3 2 2 2 4" xfId="1972"/>
    <cellStyle name="Total 1 3 2 2 2 4 2" xfId="3879"/>
    <cellStyle name="Total 1 3 2 2 2 4 3" xfId="5776"/>
    <cellStyle name="Total 1 3 2 2 2 5" xfId="2281"/>
    <cellStyle name="Total 1 3 2 2 2 5 2" xfId="4188"/>
    <cellStyle name="Total 1 3 2 2 2 5 3" xfId="6085"/>
    <cellStyle name="Total 1 3 2 2 2 6" xfId="2457"/>
    <cellStyle name="Total 1 3 2 2 2 7" xfId="4354"/>
    <cellStyle name="Total 1 3 2 2 3" xfId="690"/>
    <cellStyle name="Total 1 3 2 2 3 2" xfId="2597"/>
    <cellStyle name="Total 1 3 2 2 3 3" xfId="4494"/>
    <cellStyle name="Total 1 3 2 2 4" xfId="837"/>
    <cellStyle name="Total 1 3 2 2 4 2" xfId="2744"/>
    <cellStyle name="Total 1 3 2 2 4 3" xfId="4641"/>
    <cellStyle name="Total 1 3 2 2 5" xfId="960"/>
    <cellStyle name="Total 1 3 2 2 5 2" xfId="2867"/>
    <cellStyle name="Total 1 3 2 2 5 3" xfId="4764"/>
    <cellStyle name="Total 1 3 2 2 6" xfId="1292"/>
    <cellStyle name="Total 1 3 2 2 6 2" xfId="3199"/>
    <cellStyle name="Total 1 3 2 2 6 3" xfId="5096"/>
    <cellStyle name="Total 1 3 2 2 7" xfId="1813"/>
    <cellStyle name="Total 1 3 2 2 7 2" xfId="3720"/>
    <cellStyle name="Total 1 3 2 2 7 3" xfId="5617"/>
    <cellStyle name="Total 1 3 2 2 8" xfId="2122"/>
    <cellStyle name="Total 1 3 2 2 8 2" xfId="4029"/>
    <cellStyle name="Total 1 3 2 2 8 3" xfId="5926"/>
    <cellStyle name="Total 1 3 2 2 9" xfId="4201"/>
    <cellStyle name="Total 1 3 2 3" xfId="473"/>
    <cellStyle name="Total 1 3 2 3 2" xfId="1374"/>
    <cellStyle name="Total 1 3 2 3 2 2" xfId="3281"/>
    <cellStyle name="Total 1 3 2 3 2 3" xfId="5178"/>
    <cellStyle name="Total 1 3 2 3 3" xfId="1701"/>
    <cellStyle name="Total 1 3 2 3 3 2" xfId="3608"/>
    <cellStyle name="Total 1 3 2 3 3 3" xfId="5505"/>
    <cellStyle name="Total 1 3 2 3 4" xfId="1895"/>
    <cellStyle name="Total 1 3 2 3 4 2" xfId="3802"/>
    <cellStyle name="Total 1 3 2 3 4 3" xfId="5699"/>
    <cellStyle name="Total 1 3 2 3 5" xfId="2204"/>
    <cellStyle name="Total 1 3 2 3 5 2" xfId="4111"/>
    <cellStyle name="Total 1 3 2 3 5 3" xfId="6008"/>
    <cellStyle name="Total 1 3 2 3 6" xfId="2380"/>
    <cellStyle name="Total 1 3 2 3 7" xfId="4277"/>
    <cellStyle name="Total 1 3 2 4" xfId="618"/>
    <cellStyle name="Total 1 3 2 4 2" xfId="2525"/>
    <cellStyle name="Total 1 3 2 4 3" xfId="4422"/>
    <cellStyle name="Total 1 3 2 5" xfId="776"/>
    <cellStyle name="Total 1 3 2 5 2" xfId="2683"/>
    <cellStyle name="Total 1 3 2 5 3" xfId="4580"/>
    <cellStyle name="Total 1 3 2 6" xfId="883"/>
    <cellStyle name="Total 1 3 2 6 2" xfId="2790"/>
    <cellStyle name="Total 1 3 2 6 3" xfId="4687"/>
    <cellStyle name="Total 1 3 2 7" xfId="1032"/>
    <cellStyle name="Total 1 3 2 7 2" xfId="2939"/>
    <cellStyle name="Total 1 3 2 7 3" xfId="4836"/>
    <cellStyle name="Total 1 3 2 8" xfId="1119"/>
    <cellStyle name="Total 1 3 2 8 2" xfId="3026"/>
    <cellStyle name="Total 1 3 2 8 3" xfId="4923"/>
    <cellStyle name="Total 1 3 2 9" xfId="1222"/>
    <cellStyle name="Total 1 3 2 9 2" xfId="3129"/>
    <cellStyle name="Total 1 3 2 9 3" xfId="5026"/>
    <cellStyle name="Total 1 3 3" xfId="348"/>
    <cellStyle name="Total 1 3 3 10" xfId="2073"/>
    <cellStyle name="Total 1 3 3 10 2" xfId="3980"/>
    <cellStyle name="Total 1 3 3 10 3" xfId="5877"/>
    <cellStyle name="Total 1 3 3 11" xfId="217"/>
    <cellStyle name="Total 1 3 3 2" xfId="501"/>
    <cellStyle name="Total 1 3 3 2 2" xfId="1402"/>
    <cellStyle name="Total 1 3 3 2 2 2" xfId="3309"/>
    <cellStyle name="Total 1 3 3 2 2 3" xfId="5206"/>
    <cellStyle name="Total 1 3 3 2 3" xfId="1729"/>
    <cellStyle name="Total 1 3 3 2 3 2" xfId="3636"/>
    <cellStyle name="Total 1 3 3 2 3 3" xfId="5533"/>
    <cellStyle name="Total 1 3 3 2 4" xfId="1923"/>
    <cellStyle name="Total 1 3 3 2 4 2" xfId="3830"/>
    <cellStyle name="Total 1 3 3 2 4 3" xfId="5727"/>
    <cellStyle name="Total 1 3 3 2 5" xfId="2232"/>
    <cellStyle name="Total 1 3 3 2 5 2" xfId="4139"/>
    <cellStyle name="Total 1 3 3 2 5 3" xfId="6036"/>
    <cellStyle name="Total 1 3 3 2 6" xfId="2408"/>
    <cellStyle name="Total 1 3 3 2 7" xfId="4305"/>
    <cellStyle name="Total 1 3 3 3" xfId="646"/>
    <cellStyle name="Total 1 3 3 3 2" xfId="2553"/>
    <cellStyle name="Total 1 3 3 3 3" xfId="4450"/>
    <cellStyle name="Total 1 3 3 4" xfId="798"/>
    <cellStyle name="Total 1 3 3 4 2" xfId="2705"/>
    <cellStyle name="Total 1 3 3 4 3" xfId="4602"/>
    <cellStyle name="Total 1 3 3 5" xfId="911"/>
    <cellStyle name="Total 1 3 3 5 2" xfId="2818"/>
    <cellStyle name="Total 1 3 3 5 3" xfId="4715"/>
    <cellStyle name="Total 1 3 3 6" xfId="1060"/>
    <cellStyle name="Total 1 3 3 6 2" xfId="2967"/>
    <cellStyle name="Total 1 3 3 6 3" xfId="4864"/>
    <cellStyle name="Total 1 3 3 7" xfId="1098"/>
    <cellStyle name="Total 1 3 3 7 2" xfId="3005"/>
    <cellStyle name="Total 1 3 3 7 3" xfId="4902"/>
    <cellStyle name="Total 1 3 3 8" xfId="1244"/>
    <cellStyle name="Total 1 3 3 8 2" xfId="3151"/>
    <cellStyle name="Total 1 3 3 8 3" xfId="5048"/>
    <cellStyle name="Total 1 3 3 9" xfId="1470"/>
    <cellStyle name="Total 1 3 3 9 2" xfId="3377"/>
    <cellStyle name="Total 1 3 3 9 3" xfId="5274"/>
    <cellStyle name="Total 1 3 4" xfId="449"/>
    <cellStyle name="Total 1 3 4 2" xfId="1350"/>
    <cellStyle name="Total 1 3 4 2 2" xfId="3257"/>
    <cellStyle name="Total 1 3 4 2 3" xfId="5154"/>
    <cellStyle name="Total 1 3 4 3" xfId="1677"/>
    <cellStyle name="Total 1 3 4 3 2" xfId="3584"/>
    <cellStyle name="Total 1 3 4 3 3" xfId="5481"/>
    <cellStyle name="Total 1 3 4 4" xfId="1871"/>
    <cellStyle name="Total 1 3 4 4 2" xfId="3778"/>
    <cellStyle name="Total 1 3 4 4 3" xfId="5675"/>
    <cellStyle name="Total 1 3 4 5" xfId="2180"/>
    <cellStyle name="Total 1 3 4 5 2" xfId="4087"/>
    <cellStyle name="Total 1 3 4 5 3" xfId="5984"/>
    <cellStyle name="Total 1 3 4 6" xfId="2356"/>
    <cellStyle name="Total 1 3 4 7" xfId="4253"/>
    <cellStyle name="Total 1 3 5" xfId="594"/>
    <cellStyle name="Total 1 3 5 2" xfId="2501"/>
    <cellStyle name="Total 1 3 5 3" xfId="4398"/>
    <cellStyle name="Total 1 3 6" xfId="758"/>
    <cellStyle name="Total 1 3 6 2" xfId="2665"/>
    <cellStyle name="Total 1 3 6 3" xfId="4562"/>
    <cellStyle name="Total 1 3 7" xfId="859"/>
    <cellStyle name="Total 1 3 7 2" xfId="2766"/>
    <cellStyle name="Total 1 3 7 3" xfId="4663"/>
    <cellStyle name="Total 1 3 8" xfId="1008"/>
    <cellStyle name="Total 1 3 8 2" xfId="2915"/>
    <cellStyle name="Total 1 3 8 3" xfId="4812"/>
    <cellStyle name="Total 1 3 9" xfId="1136"/>
    <cellStyle name="Total 1 3 9 2" xfId="3043"/>
    <cellStyle name="Total 1 3 9 3" xfId="4940"/>
    <cellStyle name="Total 1 4" xfId="285"/>
    <cellStyle name="Total 1 4 10" xfId="1603"/>
    <cellStyle name="Total 1 4 10 2" xfId="3510"/>
    <cellStyle name="Total 1 4 10 3" xfId="5407"/>
    <cellStyle name="Total 1 4 11" xfId="2010"/>
    <cellStyle name="Total 1 4 11 2" xfId="3917"/>
    <cellStyle name="Total 1 4 11 3" xfId="5814"/>
    <cellStyle name="Total 1 4 12" xfId="245"/>
    <cellStyle name="Total 1 4 2" xfId="379"/>
    <cellStyle name="Total 1 4 2 2" xfId="532"/>
    <cellStyle name="Total 1 4 2 2 2" xfId="1433"/>
    <cellStyle name="Total 1 4 2 2 2 2" xfId="3340"/>
    <cellStyle name="Total 1 4 2 2 2 3" xfId="5237"/>
    <cellStyle name="Total 1 4 2 2 3" xfId="1760"/>
    <cellStyle name="Total 1 4 2 2 3 2" xfId="3667"/>
    <cellStyle name="Total 1 4 2 2 3 3" xfId="5564"/>
    <cellStyle name="Total 1 4 2 2 4" xfId="1954"/>
    <cellStyle name="Total 1 4 2 2 4 2" xfId="3861"/>
    <cellStyle name="Total 1 4 2 2 4 3" xfId="5758"/>
    <cellStyle name="Total 1 4 2 2 5" xfId="2263"/>
    <cellStyle name="Total 1 4 2 2 5 2" xfId="4170"/>
    <cellStyle name="Total 1 4 2 2 5 3" xfId="6067"/>
    <cellStyle name="Total 1 4 2 2 6" xfId="2439"/>
    <cellStyle name="Total 1 4 2 2 7" xfId="4336"/>
    <cellStyle name="Total 1 4 2 3" xfId="672"/>
    <cellStyle name="Total 1 4 2 3 2" xfId="2579"/>
    <cellStyle name="Total 1 4 2 3 3" xfId="4476"/>
    <cellStyle name="Total 1 4 2 4" xfId="824"/>
    <cellStyle name="Total 1 4 2 4 2" xfId="2731"/>
    <cellStyle name="Total 1 4 2 4 3" xfId="4628"/>
    <cellStyle name="Total 1 4 2 5" xfId="942"/>
    <cellStyle name="Total 1 4 2 5 2" xfId="2849"/>
    <cellStyle name="Total 1 4 2 5 3" xfId="4746"/>
    <cellStyle name="Total 1 4 2 6" xfId="1274"/>
    <cellStyle name="Total 1 4 2 6 2" xfId="3181"/>
    <cellStyle name="Total 1 4 2 6 3" xfId="5078"/>
    <cellStyle name="Total 1 4 2 7" xfId="1795"/>
    <cellStyle name="Total 1 4 2 7 2" xfId="3702"/>
    <cellStyle name="Total 1 4 2 7 3" xfId="5599"/>
    <cellStyle name="Total 1 4 2 8" xfId="2104"/>
    <cellStyle name="Total 1 4 2 8 2" xfId="4011"/>
    <cellStyle name="Total 1 4 2 8 3" xfId="5908"/>
    <cellStyle name="Total 1 4 2 9" xfId="232"/>
    <cellStyle name="Total 1 4 3" xfId="438"/>
    <cellStyle name="Total 1 4 3 2" xfId="1339"/>
    <cellStyle name="Total 1 4 3 2 2" xfId="3246"/>
    <cellStyle name="Total 1 4 3 2 3" xfId="5143"/>
    <cellStyle name="Total 1 4 3 3" xfId="1666"/>
    <cellStyle name="Total 1 4 3 3 2" xfId="3573"/>
    <cellStyle name="Total 1 4 3 3 3" xfId="5470"/>
    <cellStyle name="Total 1 4 3 4" xfId="1860"/>
    <cellStyle name="Total 1 4 3 4 2" xfId="3767"/>
    <cellStyle name="Total 1 4 3 4 3" xfId="5664"/>
    <cellStyle name="Total 1 4 3 5" xfId="2169"/>
    <cellStyle name="Total 1 4 3 5 2" xfId="4076"/>
    <cellStyle name="Total 1 4 3 5 3" xfId="5973"/>
    <cellStyle name="Total 1 4 3 6" xfId="2345"/>
    <cellStyle name="Total 1 4 3 7" xfId="4242"/>
    <cellStyle name="Total 1 4 4" xfId="583"/>
    <cellStyle name="Total 1 4 4 2" xfId="2490"/>
    <cellStyle name="Total 1 4 4 3" xfId="4387"/>
    <cellStyle name="Total 1 4 5" xfId="749"/>
    <cellStyle name="Total 1 4 5 2" xfId="2656"/>
    <cellStyle name="Total 1 4 5 3" xfId="4553"/>
    <cellStyle name="Total 1 4 6" xfId="848"/>
    <cellStyle name="Total 1 4 6 2" xfId="2755"/>
    <cellStyle name="Total 1 4 6 3" xfId="4652"/>
    <cellStyle name="Total 1 4 7" xfId="997"/>
    <cellStyle name="Total 1 4 7 2" xfId="2904"/>
    <cellStyle name="Total 1 4 7 3" xfId="4801"/>
    <cellStyle name="Total 1 4 8" xfId="1143"/>
    <cellStyle name="Total 1 4 8 2" xfId="3050"/>
    <cellStyle name="Total 1 4 8 3" xfId="4947"/>
    <cellStyle name="Total 1 4 9" xfId="1195"/>
    <cellStyle name="Total 1 4 9 2" xfId="3102"/>
    <cellStyle name="Total 1 4 9 3" xfId="4999"/>
    <cellStyle name="Total 1 5" xfId="309"/>
    <cellStyle name="Total 1 5 10" xfId="1543"/>
    <cellStyle name="Total 1 5 10 2" xfId="3450"/>
    <cellStyle name="Total 1 5 10 3" xfId="5347"/>
    <cellStyle name="Total 1 5 11" xfId="2034"/>
    <cellStyle name="Total 1 5 11 2" xfId="3941"/>
    <cellStyle name="Total 1 5 11 3" xfId="5838"/>
    <cellStyle name="Total 1 5 12" xfId="199"/>
    <cellStyle name="Total 1 5 2" xfId="386"/>
    <cellStyle name="Total 1 5 2 2" xfId="539"/>
    <cellStyle name="Total 1 5 2 2 2" xfId="1440"/>
    <cellStyle name="Total 1 5 2 2 2 2" xfId="3347"/>
    <cellStyle name="Total 1 5 2 2 2 3" xfId="5244"/>
    <cellStyle name="Total 1 5 2 2 3" xfId="1767"/>
    <cellStyle name="Total 1 5 2 2 3 2" xfId="3674"/>
    <cellStyle name="Total 1 5 2 2 3 3" xfId="5571"/>
    <cellStyle name="Total 1 5 2 2 4" xfId="1961"/>
    <cellStyle name="Total 1 5 2 2 4 2" xfId="3868"/>
    <cellStyle name="Total 1 5 2 2 4 3" xfId="5765"/>
    <cellStyle name="Total 1 5 2 2 5" xfId="2270"/>
    <cellStyle name="Total 1 5 2 2 5 2" xfId="4177"/>
    <cellStyle name="Total 1 5 2 2 5 3" xfId="6074"/>
    <cellStyle name="Total 1 5 2 2 6" xfId="2446"/>
    <cellStyle name="Total 1 5 2 2 7" xfId="4343"/>
    <cellStyle name="Total 1 5 2 3" xfId="679"/>
    <cellStyle name="Total 1 5 2 3 2" xfId="2586"/>
    <cellStyle name="Total 1 5 2 3 3" xfId="4483"/>
    <cellStyle name="Total 1 5 2 4" xfId="828"/>
    <cellStyle name="Total 1 5 2 4 2" xfId="2735"/>
    <cellStyle name="Total 1 5 2 4 3" xfId="4632"/>
    <cellStyle name="Total 1 5 2 5" xfId="949"/>
    <cellStyle name="Total 1 5 2 5 2" xfId="2856"/>
    <cellStyle name="Total 1 5 2 5 3" xfId="4753"/>
    <cellStyle name="Total 1 5 2 6" xfId="1281"/>
    <cellStyle name="Total 1 5 2 6 2" xfId="3188"/>
    <cellStyle name="Total 1 5 2 6 3" xfId="5085"/>
    <cellStyle name="Total 1 5 2 7" xfId="1802"/>
    <cellStyle name="Total 1 5 2 7 2" xfId="3709"/>
    <cellStyle name="Total 1 5 2 7 3" xfId="5606"/>
    <cellStyle name="Total 1 5 2 8" xfId="2111"/>
    <cellStyle name="Total 1 5 2 8 2" xfId="4018"/>
    <cellStyle name="Total 1 5 2 8 3" xfId="5915"/>
    <cellStyle name="Total 1 5 2 9" xfId="263"/>
    <cellStyle name="Total 1 5 3" xfId="462"/>
    <cellStyle name="Total 1 5 3 2" xfId="1363"/>
    <cellStyle name="Total 1 5 3 2 2" xfId="3270"/>
    <cellStyle name="Total 1 5 3 2 3" xfId="5167"/>
    <cellStyle name="Total 1 5 3 3" xfId="1690"/>
    <cellStyle name="Total 1 5 3 3 2" xfId="3597"/>
    <cellStyle name="Total 1 5 3 3 3" xfId="5494"/>
    <cellStyle name="Total 1 5 3 4" xfId="1884"/>
    <cellStyle name="Total 1 5 3 4 2" xfId="3791"/>
    <cellStyle name="Total 1 5 3 4 3" xfId="5688"/>
    <cellStyle name="Total 1 5 3 5" xfId="2193"/>
    <cellStyle name="Total 1 5 3 5 2" xfId="4100"/>
    <cellStyle name="Total 1 5 3 5 3" xfId="5997"/>
    <cellStyle name="Total 1 5 3 6" xfId="2369"/>
    <cellStyle name="Total 1 5 3 7" xfId="4266"/>
    <cellStyle name="Total 1 5 4" xfId="607"/>
    <cellStyle name="Total 1 5 4 2" xfId="2514"/>
    <cellStyle name="Total 1 5 4 3" xfId="4411"/>
    <cellStyle name="Total 1 5 5" xfId="767"/>
    <cellStyle name="Total 1 5 5 2" xfId="2674"/>
    <cellStyle name="Total 1 5 5 3" xfId="4571"/>
    <cellStyle name="Total 1 5 6" xfId="872"/>
    <cellStyle name="Total 1 5 6 2" xfId="2779"/>
    <cellStyle name="Total 1 5 6 3" xfId="4676"/>
    <cellStyle name="Total 1 5 7" xfId="1021"/>
    <cellStyle name="Total 1 5 7 2" xfId="2928"/>
    <cellStyle name="Total 1 5 7 3" xfId="4825"/>
    <cellStyle name="Total 1 5 8" xfId="1127"/>
    <cellStyle name="Total 1 5 8 2" xfId="3034"/>
    <cellStyle name="Total 1 5 8 3" xfId="4931"/>
    <cellStyle name="Total 1 5 9" xfId="1213"/>
    <cellStyle name="Total 1 5 9 2" xfId="3120"/>
    <cellStyle name="Total 1 5 9 3" xfId="5017"/>
    <cellStyle name="Total 1 6" xfId="337"/>
    <cellStyle name="Total 1 6 10" xfId="2062"/>
    <cellStyle name="Total 1 6 10 2" xfId="3969"/>
    <cellStyle name="Total 1 6 10 3" xfId="5866"/>
    <cellStyle name="Total 1 6 11" xfId="212"/>
    <cellStyle name="Total 1 6 2" xfId="490"/>
    <cellStyle name="Total 1 6 2 2" xfId="1391"/>
    <cellStyle name="Total 1 6 2 2 2" xfId="3298"/>
    <cellStyle name="Total 1 6 2 2 3" xfId="5195"/>
    <cellStyle name="Total 1 6 2 3" xfId="1718"/>
    <cellStyle name="Total 1 6 2 3 2" xfId="3625"/>
    <cellStyle name="Total 1 6 2 3 3" xfId="5522"/>
    <cellStyle name="Total 1 6 2 4" xfId="1912"/>
    <cellStyle name="Total 1 6 2 4 2" xfId="3819"/>
    <cellStyle name="Total 1 6 2 4 3" xfId="5716"/>
    <cellStyle name="Total 1 6 2 5" xfId="2221"/>
    <cellStyle name="Total 1 6 2 5 2" xfId="4128"/>
    <cellStyle name="Total 1 6 2 5 3" xfId="6025"/>
    <cellStyle name="Total 1 6 2 6" xfId="2397"/>
    <cellStyle name="Total 1 6 2 7" xfId="4294"/>
    <cellStyle name="Total 1 6 3" xfId="635"/>
    <cellStyle name="Total 1 6 3 2" xfId="2542"/>
    <cellStyle name="Total 1 6 3 3" xfId="4439"/>
    <cellStyle name="Total 1 6 4" xfId="789"/>
    <cellStyle name="Total 1 6 4 2" xfId="2696"/>
    <cellStyle name="Total 1 6 4 3" xfId="4593"/>
    <cellStyle name="Total 1 6 5" xfId="900"/>
    <cellStyle name="Total 1 6 5 2" xfId="2807"/>
    <cellStyle name="Total 1 6 5 3" xfId="4704"/>
    <cellStyle name="Total 1 6 6" xfId="1049"/>
    <cellStyle name="Total 1 6 6 2" xfId="2956"/>
    <cellStyle name="Total 1 6 6 3" xfId="4853"/>
    <cellStyle name="Total 1 6 7" xfId="1106"/>
    <cellStyle name="Total 1 6 7 2" xfId="3013"/>
    <cellStyle name="Total 1 6 7 3" xfId="4910"/>
    <cellStyle name="Total 1 6 8" xfId="1235"/>
    <cellStyle name="Total 1 6 8 2" xfId="3142"/>
    <cellStyle name="Total 1 6 8 3" xfId="5039"/>
    <cellStyle name="Total 1 6 9" xfId="1524"/>
    <cellStyle name="Total 1 6 9 2" xfId="3431"/>
    <cellStyle name="Total 1 6 9 3" xfId="5328"/>
    <cellStyle name="Total 1 7" xfId="418"/>
    <cellStyle name="Total 1 7 2" xfId="1319"/>
    <cellStyle name="Total 1 7 2 2" xfId="3226"/>
    <cellStyle name="Total 1 7 2 3" xfId="5123"/>
    <cellStyle name="Total 1 7 3" xfId="1646"/>
    <cellStyle name="Total 1 7 3 2" xfId="3553"/>
    <cellStyle name="Total 1 7 3 3" xfId="5450"/>
    <cellStyle name="Total 1 7 4" xfId="1840"/>
    <cellStyle name="Total 1 7 4 2" xfId="3747"/>
    <cellStyle name="Total 1 7 4 3" xfId="5644"/>
    <cellStyle name="Total 1 7 5" xfId="2149"/>
    <cellStyle name="Total 1 7 5 2" xfId="4056"/>
    <cellStyle name="Total 1 7 5 3" xfId="5953"/>
    <cellStyle name="Total 1 7 6" xfId="2325"/>
    <cellStyle name="Total 1 7 7" xfId="4222"/>
    <cellStyle name="Total 1 8" xfId="563"/>
    <cellStyle name="Total 1 8 2" xfId="2470"/>
    <cellStyle name="Total 1 8 3" xfId="4367"/>
    <cellStyle name="Total 1 9" xfId="733"/>
    <cellStyle name="Total 1 9 2" xfId="2640"/>
    <cellStyle name="Total 1 9 3" xfId="4537"/>
    <cellStyle name="Total 2" xfId="155"/>
    <cellStyle name="Total 2 2" xfId="156"/>
    <cellStyle name="Total 2 2 10" xfId="718"/>
    <cellStyle name="Total 2 2 10 2" xfId="2625"/>
    <cellStyle name="Total 2 2 10 3" xfId="4522"/>
    <cellStyle name="Total 2 2 11" xfId="978"/>
    <cellStyle name="Total 2 2 11 2" xfId="2885"/>
    <cellStyle name="Total 2 2 11 3" xfId="4782"/>
    <cellStyle name="Total 2 2 12" xfId="1163"/>
    <cellStyle name="Total 2 2 12 2" xfId="3070"/>
    <cellStyle name="Total 2 2 12 3" xfId="4967"/>
    <cellStyle name="Total 2 2 13" xfId="1180"/>
    <cellStyle name="Total 2 2 13 2" xfId="3087"/>
    <cellStyle name="Total 2 2 13 3" xfId="4984"/>
    <cellStyle name="Total 2 2 14" xfId="1582"/>
    <cellStyle name="Total 2 2 14 2" xfId="3489"/>
    <cellStyle name="Total 2 2 14 3" xfId="5386"/>
    <cellStyle name="Total 2 2 15" xfId="1565"/>
    <cellStyle name="Total 2 2 15 2" xfId="3472"/>
    <cellStyle name="Total 2 2 15 3" xfId="5369"/>
    <cellStyle name="Total 2 2 16" xfId="1991"/>
    <cellStyle name="Total 2 2 16 2" xfId="3898"/>
    <cellStyle name="Total 2 2 16 3" xfId="5795"/>
    <cellStyle name="Total 2 2 2" xfId="302"/>
    <cellStyle name="Total 2 2 2 10" xfId="1209"/>
    <cellStyle name="Total 2 2 2 10 2" xfId="3116"/>
    <cellStyle name="Total 2 2 2 10 3" xfId="5013"/>
    <cellStyle name="Total 2 2 2 11" xfId="1548"/>
    <cellStyle name="Total 2 2 2 11 2" xfId="3455"/>
    <cellStyle name="Total 2 2 2 11 3" xfId="5352"/>
    <cellStyle name="Total 2 2 2 12" xfId="2027"/>
    <cellStyle name="Total 2 2 2 12 2" xfId="3934"/>
    <cellStyle name="Total 2 2 2 12 3" xfId="5831"/>
    <cellStyle name="Total 2 2 2 13" xfId="2295"/>
    <cellStyle name="Total 2 2 2 2" xfId="326"/>
    <cellStyle name="Total 2 2 2 2 10" xfId="1532"/>
    <cellStyle name="Total 2 2 2 2 10 2" xfId="3439"/>
    <cellStyle name="Total 2 2 2 2 10 3" xfId="5336"/>
    <cellStyle name="Total 2 2 2 2 11" xfId="2051"/>
    <cellStyle name="Total 2 2 2 2 11 2" xfId="3958"/>
    <cellStyle name="Total 2 2 2 2 11 3" xfId="5855"/>
    <cellStyle name="Total 2 2 2 2 12" xfId="189"/>
    <cellStyle name="Total 2 2 2 2 2" xfId="403"/>
    <cellStyle name="Total 2 2 2 2 2 2" xfId="556"/>
    <cellStyle name="Total 2 2 2 2 2 2 2" xfId="1457"/>
    <cellStyle name="Total 2 2 2 2 2 2 2 2" xfId="3364"/>
    <cellStyle name="Total 2 2 2 2 2 2 2 3" xfId="5261"/>
    <cellStyle name="Total 2 2 2 2 2 2 3" xfId="1784"/>
    <cellStyle name="Total 2 2 2 2 2 2 3 2" xfId="3691"/>
    <cellStyle name="Total 2 2 2 2 2 2 3 3" xfId="5588"/>
    <cellStyle name="Total 2 2 2 2 2 2 4" xfId="1978"/>
    <cellStyle name="Total 2 2 2 2 2 2 4 2" xfId="3885"/>
    <cellStyle name="Total 2 2 2 2 2 2 4 3" xfId="5782"/>
    <cellStyle name="Total 2 2 2 2 2 2 5" xfId="2287"/>
    <cellStyle name="Total 2 2 2 2 2 2 5 2" xfId="4194"/>
    <cellStyle name="Total 2 2 2 2 2 2 5 3" xfId="6091"/>
    <cellStyle name="Total 2 2 2 2 2 2 6" xfId="2463"/>
    <cellStyle name="Total 2 2 2 2 2 2 7" xfId="4360"/>
    <cellStyle name="Total 2 2 2 2 2 3" xfId="696"/>
    <cellStyle name="Total 2 2 2 2 2 3 2" xfId="2603"/>
    <cellStyle name="Total 2 2 2 2 2 3 3" xfId="4500"/>
    <cellStyle name="Total 2 2 2 2 2 4" xfId="842"/>
    <cellStyle name="Total 2 2 2 2 2 4 2" xfId="2749"/>
    <cellStyle name="Total 2 2 2 2 2 4 3" xfId="4646"/>
    <cellStyle name="Total 2 2 2 2 2 5" xfId="966"/>
    <cellStyle name="Total 2 2 2 2 2 5 2" xfId="2873"/>
    <cellStyle name="Total 2 2 2 2 2 5 3" xfId="4770"/>
    <cellStyle name="Total 2 2 2 2 2 6" xfId="1298"/>
    <cellStyle name="Total 2 2 2 2 2 6 2" xfId="3205"/>
    <cellStyle name="Total 2 2 2 2 2 6 3" xfId="5102"/>
    <cellStyle name="Total 2 2 2 2 2 7" xfId="1819"/>
    <cellStyle name="Total 2 2 2 2 2 7 2" xfId="3726"/>
    <cellStyle name="Total 2 2 2 2 2 7 3" xfId="5623"/>
    <cellStyle name="Total 2 2 2 2 2 8" xfId="2128"/>
    <cellStyle name="Total 2 2 2 2 2 8 2" xfId="4035"/>
    <cellStyle name="Total 2 2 2 2 2 8 3" xfId="5932"/>
    <cellStyle name="Total 2 2 2 2 2 9" xfId="4207"/>
    <cellStyle name="Total 2 2 2 2 3" xfId="479"/>
    <cellStyle name="Total 2 2 2 2 3 2" xfId="1380"/>
    <cellStyle name="Total 2 2 2 2 3 2 2" xfId="3287"/>
    <cellStyle name="Total 2 2 2 2 3 2 3" xfId="5184"/>
    <cellStyle name="Total 2 2 2 2 3 3" xfId="1707"/>
    <cellStyle name="Total 2 2 2 2 3 3 2" xfId="3614"/>
    <cellStyle name="Total 2 2 2 2 3 3 3" xfId="5511"/>
    <cellStyle name="Total 2 2 2 2 3 4" xfId="1901"/>
    <cellStyle name="Total 2 2 2 2 3 4 2" xfId="3808"/>
    <cellStyle name="Total 2 2 2 2 3 4 3" xfId="5705"/>
    <cellStyle name="Total 2 2 2 2 3 5" xfId="2210"/>
    <cellStyle name="Total 2 2 2 2 3 5 2" xfId="4117"/>
    <cellStyle name="Total 2 2 2 2 3 5 3" xfId="6014"/>
    <cellStyle name="Total 2 2 2 2 3 6" xfId="2386"/>
    <cellStyle name="Total 2 2 2 2 3 7" xfId="4283"/>
    <cellStyle name="Total 2 2 2 2 4" xfId="624"/>
    <cellStyle name="Total 2 2 2 2 4 2" xfId="2531"/>
    <cellStyle name="Total 2 2 2 2 4 3" xfId="4428"/>
    <cellStyle name="Total 2 2 2 2 5" xfId="781"/>
    <cellStyle name="Total 2 2 2 2 5 2" xfId="2688"/>
    <cellStyle name="Total 2 2 2 2 5 3" xfId="4585"/>
    <cellStyle name="Total 2 2 2 2 6" xfId="889"/>
    <cellStyle name="Total 2 2 2 2 6 2" xfId="2796"/>
    <cellStyle name="Total 2 2 2 2 6 3" xfId="4693"/>
    <cellStyle name="Total 2 2 2 2 7" xfId="1038"/>
    <cellStyle name="Total 2 2 2 2 7 2" xfId="2945"/>
    <cellStyle name="Total 2 2 2 2 7 3" xfId="4842"/>
    <cellStyle name="Total 2 2 2 2 8" xfId="1114"/>
    <cellStyle name="Total 2 2 2 2 8 2" xfId="3021"/>
    <cellStyle name="Total 2 2 2 2 8 3" xfId="4918"/>
    <cellStyle name="Total 2 2 2 2 9" xfId="1227"/>
    <cellStyle name="Total 2 2 2 2 9 2" xfId="3134"/>
    <cellStyle name="Total 2 2 2 2 9 3" xfId="5031"/>
    <cellStyle name="Total 2 2 2 3" xfId="354"/>
    <cellStyle name="Total 2 2 2 3 10" xfId="2079"/>
    <cellStyle name="Total 2 2 2 3 10 2" xfId="3986"/>
    <cellStyle name="Total 2 2 2 3 10 3" xfId="5883"/>
    <cellStyle name="Total 2 2 2 3 11" xfId="256"/>
    <cellStyle name="Total 2 2 2 3 2" xfId="507"/>
    <cellStyle name="Total 2 2 2 3 2 2" xfId="1408"/>
    <cellStyle name="Total 2 2 2 3 2 2 2" xfId="3315"/>
    <cellStyle name="Total 2 2 2 3 2 2 3" xfId="5212"/>
    <cellStyle name="Total 2 2 2 3 2 3" xfId="1735"/>
    <cellStyle name="Total 2 2 2 3 2 3 2" xfId="3642"/>
    <cellStyle name="Total 2 2 2 3 2 3 3" xfId="5539"/>
    <cellStyle name="Total 2 2 2 3 2 4" xfId="1929"/>
    <cellStyle name="Total 2 2 2 3 2 4 2" xfId="3836"/>
    <cellStyle name="Total 2 2 2 3 2 4 3" xfId="5733"/>
    <cellStyle name="Total 2 2 2 3 2 5" xfId="2238"/>
    <cellStyle name="Total 2 2 2 3 2 5 2" xfId="4145"/>
    <cellStyle name="Total 2 2 2 3 2 5 3" xfId="6042"/>
    <cellStyle name="Total 2 2 2 3 2 6" xfId="2414"/>
    <cellStyle name="Total 2 2 2 3 2 7" xfId="4311"/>
    <cellStyle name="Total 2 2 2 3 3" xfId="652"/>
    <cellStyle name="Total 2 2 2 3 3 2" xfId="2559"/>
    <cellStyle name="Total 2 2 2 3 3 3" xfId="4456"/>
    <cellStyle name="Total 2 2 2 3 4" xfId="803"/>
    <cellStyle name="Total 2 2 2 3 4 2" xfId="2710"/>
    <cellStyle name="Total 2 2 2 3 4 3" xfId="4607"/>
    <cellStyle name="Total 2 2 2 3 5" xfId="917"/>
    <cellStyle name="Total 2 2 2 3 5 2" xfId="2824"/>
    <cellStyle name="Total 2 2 2 3 5 3" xfId="4721"/>
    <cellStyle name="Total 2 2 2 3 6" xfId="1066"/>
    <cellStyle name="Total 2 2 2 3 6 2" xfId="2973"/>
    <cellStyle name="Total 2 2 2 3 6 3" xfId="4870"/>
    <cellStyle name="Total 2 2 2 3 7" xfId="1166"/>
    <cellStyle name="Total 2 2 2 3 7 2" xfId="3073"/>
    <cellStyle name="Total 2 2 2 3 7 3" xfId="4970"/>
    <cellStyle name="Total 2 2 2 3 8" xfId="1249"/>
    <cellStyle name="Total 2 2 2 3 8 2" xfId="3156"/>
    <cellStyle name="Total 2 2 2 3 8 3" xfId="5053"/>
    <cellStyle name="Total 2 2 2 3 9" xfId="1511"/>
    <cellStyle name="Total 2 2 2 3 9 2" xfId="3418"/>
    <cellStyle name="Total 2 2 2 3 9 3" xfId="5315"/>
    <cellStyle name="Total 2 2 2 4" xfId="455"/>
    <cellStyle name="Total 2 2 2 4 2" xfId="1356"/>
    <cellStyle name="Total 2 2 2 4 2 2" xfId="3263"/>
    <cellStyle name="Total 2 2 2 4 2 3" xfId="5160"/>
    <cellStyle name="Total 2 2 2 4 3" xfId="1683"/>
    <cellStyle name="Total 2 2 2 4 3 2" xfId="3590"/>
    <cellStyle name="Total 2 2 2 4 3 3" xfId="5487"/>
    <cellStyle name="Total 2 2 2 4 4" xfId="1877"/>
    <cellStyle name="Total 2 2 2 4 4 2" xfId="3784"/>
    <cellStyle name="Total 2 2 2 4 4 3" xfId="5681"/>
    <cellStyle name="Total 2 2 2 4 5" xfId="2186"/>
    <cellStyle name="Total 2 2 2 4 5 2" xfId="4093"/>
    <cellStyle name="Total 2 2 2 4 5 3" xfId="5990"/>
    <cellStyle name="Total 2 2 2 4 6" xfId="2362"/>
    <cellStyle name="Total 2 2 2 4 7" xfId="4259"/>
    <cellStyle name="Total 2 2 2 5" xfId="600"/>
    <cellStyle name="Total 2 2 2 5 2" xfId="2507"/>
    <cellStyle name="Total 2 2 2 5 3" xfId="4404"/>
    <cellStyle name="Total 2 2 2 6" xfId="763"/>
    <cellStyle name="Total 2 2 2 6 2" xfId="2670"/>
    <cellStyle name="Total 2 2 2 6 3" xfId="4567"/>
    <cellStyle name="Total 2 2 2 7" xfId="865"/>
    <cellStyle name="Total 2 2 2 7 2" xfId="2772"/>
    <cellStyle name="Total 2 2 2 7 3" xfId="4669"/>
    <cellStyle name="Total 2 2 2 8" xfId="1014"/>
    <cellStyle name="Total 2 2 2 8 2" xfId="2921"/>
    <cellStyle name="Total 2 2 2 8 3" xfId="4818"/>
    <cellStyle name="Total 2 2 2 9" xfId="1132"/>
    <cellStyle name="Total 2 2 2 9 2" xfId="3039"/>
    <cellStyle name="Total 2 2 2 9 3" xfId="4936"/>
    <cellStyle name="Total 2 2 3" xfId="291"/>
    <cellStyle name="Total 2 2 3 10" xfId="1201"/>
    <cellStyle name="Total 2 2 3 10 2" xfId="3108"/>
    <cellStyle name="Total 2 2 3 10 3" xfId="5005"/>
    <cellStyle name="Total 2 2 3 11" xfId="1555"/>
    <cellStyle name="Total 2 2 3 11 2" xfId="3462"/>
    <cellStyle name="Total 2 2 3 11 3" xfId="5359"/>
    <cellStyle name="Total 2 2 3 12" xfId="2016"/>
    <cellStyle name="Total 2 2 3 12 2" xfId="3923"/>
    <cellStyle name="Total 2 2 3 12 3" xfId="5820"/>
    <cellStyle name="Total 2 2 3 13" xfId="2294"/>
    <cellStyle name="Total 2 2 3 2" xfId="315"/>
    <cellStyle name="Total 2 2 3 2 10" xfId="1539"/>
    <cellStyle name="Total 2 2 3 2 10 2" xfId="3446"/>
    <cellStyle name="Total 2 2 3 2 10 3" xfId="5343"/>
    <cellStyle name="Total 2 2 3 2 11" xfId="2040"/>
    <cellStyle name="Total 2 2 3 2 11 2" xfId="3947"/>
    <cellStyle name="Total 2 2 3 2 11 3" xfId="5844"/>
    <cellStyle name="Total 2 2 3 2 12" xfId="202"/>
    <cellStyle name="Total 2 2 3 2 2" xfId="392"/>
    <cellStyle name="Total 2 2 3 2 2 2" xfId="545"/>
    <cellStyle name="Total 2 2 3 2 2 2 2" xfId="1446"/>
    <cellStyle name="Total 2 2 3 2 2 2 2 2" xfId="3353"/>
    <cellStyle name="Total 2 2 3 2 2 2 2 3" xfId="5250"/>
    <cellStyle name="Total 2 2 3 2 2 2 3" xfId="1773"/>
    <cellStyle name="Total 2 2 3 2 2 2 3 2" xfId="3680"/>
    <cellStyle name="Total 2 2 3 2 2 2 3 3" xfId="5577"/>
    <cellStyle name="Total 2 2 3 2 2 2 4" xfId="1967"/>
    <cellStyle name="Total 2 2 3 2 2 2 4 2" xfId="3874"/>
    <cellStyle name="Total 2 2 3 2 2 2 4 3" xfId="5771"/>
    <cellStyle name="Total 2 2 3 2 2 2 5" xfId="2276"/>
    <cellStyle name="Total 2 2 3 2 2 2 5 2" xfId="4183"/>
    <cellStyle name="Total 2 2 3 2 2 2 5 3" xfId="6080"/>
    <cellStyle name="Total 2 2 3 2 2 2 6" xfId="2452"/>
    <cellStyle name="Total 2 2 3 2 2 2 7" xfId="4349"/>
    <cellStyle name="Total 2 2 3 2 2 3" xfId="685"/>
    <cellStyle name="Total 2 2 3 2 2 3 2" xfId="2592"/>
    <cellStyle name="Total 2 2 3 2 2 3 3" xfId="4489"/>
    <cellStyle name="Total 2 2 3 2 2 4" xfId="834"/>
    <cellStyle name="Total 2 2 3 2 2 4 2" xfId="2741"/>
    <cellStyle name="Total 2 2 3 2 2 4 3" xfId="4638"/>
    <cellStyle name="Total 2 2 3 2 2 5" xfId="955"/>
    <cellStyle name="Total 2 2 3 2 2 5 2" xfId="2862"/>
    <cellStyle name="Total 2 2 3 2 2 5 3" xfId="4759"/>
    <cellStyle name="Total 2 2 3 2 2 6" xfId="1287"/>
    <cellStyle name="Total 2 2 3 2 2 6 2" xfId="3194"/>
    <cellStyle name="Total 2 2 3 2 2 6 3" xfId="5091"/>
    <cellStyle name="Total 2 2 3 2 2 7" xfId="1808"/>
    <cellStyle name="Total 2 2 3 2 2 7 2" xfId="3715"/>
    <cellStyle name="Total 2 2 3 2 2 7 3" xfId="5612"/>
    <cellStyle name="Total 2 2 3 2 2 8" xfId="2117"/>
    <cellStyle name="Total 2 2 3 2 2 8 2" xfId="4024"/>
    <cellStyle name="Total 2 2 3 2 2 8 3" xfId="5921"/>
    <cellStyle name="Total 2 2 3 2 2 9" xfId="239"/>
    <cellStyle name="Total 2 2 3 2 3" xfId="468"/>
    <cellStyle name="Total 2 2 3 2 3 2" xfId="1369"/>
    <cellStyle name="Total 2 2 3 2 3 2 2" xfId="3276"/>
    <cellStyle name="Total 2 2 3 2 3 2 3" xfId="5173"/>
    <cellStyle name="Total 2 2 3 2 3 3" xfId="1696"/>
    <cellStyle name="Total 2 2 3 2 3 3 2" xfId="3603"/>
    <cellStyle name="Total 2 2 3 2 3 3 3" xfId="5500"/>
    <cellStyle name="Total 2 2 3 2 3 4" xfId="1890"/>
    <cellStyle name="Total 2 2 3 2 3 4 2" xfId="3797"/>
    <cellStyle name="Total 2 2 3 2 3 4 3" xfId="5694"/>
    <cellStyle name="Total 2 2 3 2 3 5" xfId="2199"/>
    <cellStyle name="Total 2 2 3 2 3 5 2" xfId="4106"/>
    <cellStyle name="Total 2 2 3 2 3 5 3" xfId="6003"/>
    <cellStyle name="Total 2 2 3 2 3 6" xfId="2375"/>
    <cellStyle name="Total 2 2 3 2 3 7" xfId="4272"/>
    <cellStyle name="Total 2 2 3 2 4" xfId="613"/>
    <cellStyle name="Total 2 2 3 2 4 2" xfId="2520"/>
    <cellStyle name="Total 2 2 3 2 4 3" xfId="4417"/>
    <cellStyle name="Total 2 2 3 2 5" xfId="773"/>
    <cellStyle name="Total 2 2 3 2 5 2" xfId="2680"/>
    <cellStyle name="Total 2 2 3 2 5 3" xfId="4577"/>
    <cellStyle name="Total 2 2 3 2 6" xfId="878"/>
    <cellStyle name="Total 2 2 3 2 6 2" xfId="2785"/>
    <cellStyle name="Total 2 2 3 2 6 3" xfId="4682"/>
    <cellStyle name="Total 2 2 3 2 7" xfId="1027"/>
    <cellStyle name="Total 2 2 3 2 7 2" xfId="2934"/>
    <cellStyle name="Total 2 2 3 2 7 3" xfId="4831"/>
    <cellStyle name="Total 2 2 3 2 8" xfId="1077"/>
    <cellStyle name="Total 2 2 3 2 8 2" xfId="2984"/>
    <cellStyle name="Total 2 2 3 2 8 3" xfId="4881"/>
    <cellStyle name="Total 2 2 3 2 9" xfId="1219"/>
    <cellStyle name="Total 2 2 3 2 9 2" xfId="3126"/>
    <cellStyle name="Total 2 2 3 2 9 3" xfId="5023"/>
    <cellStyle name="Total 2 2 3 3" xfId="343"/>
    <cellStyle name="Total 2 2 3 3 10" xfId="2068"/>
    <cellStyle name="Total 2 2 3 3 10 2" xfId="3975"/>
    <cellStyle name="Total 2 2 3 3 10 3" xfId="5872"/>
    <cellStyle name="Total 2 2 3 3 11" xfId="215"/>
    <cellStyle name="Total 2 2 3 3 2" xfId="496"/>
    <cellStyle name="Total 2 2 3 3 2 2" xfId="1397"/>
    <cellStyle name="Total 2 2 3 3 2 2 2" xfId="3304"/>
    <cellStyle name="Total 2 2 3 3 2 2 3" xfId="5201"/>
    <cellStyle name="Total 2 2 3 3 2 3" xfId="1724"/>
    <cellStyle name="Total 2 2 3 3 2 3 2" xfId="3631"/>
    <cellStyle name="Total 2 2 3 3 2 3 3" xfId="5528"/>
    <cellStyle name="Total 2 2 3 3 2 4" xfId="1918"/>
    <cellStyle name="Total 2 2 3 3 2 4 2" xfId="3825"/>
    <cellStyle name="Total 2 2 3 3 2 4 3" xfId="5722"/>
    <cellStyle name="Total 2 2 3 3 2 5" xfId="2227"/>
    <cellStyle name="Total 2 2 3 3 2 5 2" xfId="4134"/>
    <cellStyle name="Total 2 2 3 3 2 5 3" xfId="6031"/>
    <cellStyle name="Total 2 2 3 3 2 6" xfId="2403"/>
    <cellStyle name="Total 2 2 3 3 2 7" xfId="4300"/>
    <cellStyle name="Total 2 2 3 3 3" xfId="641"/>
    <cellStyle name="Total 2 2 3 3 3 2" xfId="2548"/>
    <cellStyle name="Total 2 2 3 3 3 3" xfId="4445"/>
    <cellStyle name="Total 2 2 3 3 4" xfId="795"/>
    <cellStyle name="Total 2 2 3 3 4 2" xfId="2702"/>
    <cellStyle name="Total 2 2 3 3 4 3" xfId="4599"/>
    <cellStyle name="Total 2 2 3 3 5" xfId="906"/>
    <cellStyle name="Total 2 2 3 3 5 2" xfId="2813"/>
    <cellStyle name="Total 2 2 3 3 5 3" xfId="4710"/>
    <cellStyle name="Total 2 2 3 3 6" xfId="1055"/>
    <cellStyle name="Total 2 2 3 3 6 2" xfId="2962"/>
    <cellStyle name="Total 2 2 3 3 6 3" xfId="4859"/>
    <cellStyle name="Total 2 2 3 3 7" xfId="1070"/>
    <cellStyle name="Total 2 2 3 3 7 2" xfId="2977"/>
    <cellStyle name="Total 2 2 3 3 7 3" xfId="4874"/>
    <cellStyle name="Total 2 2 3 3 8" xfId="1241"/>
    <cellStyle name="Total 2 2 3 3 8 2" xfId="3148"/>
    <cellStyle name="Total 2 2 3 3 8 3" xfId="5045"/>
    <cellStyle name="Total 2 2 3 3 9" xfId="1519"/>
    <cellStyle name="Total 2 2 3 3 9 2" xfId="3426"/>
    <cellStyle name="Total 2 2 3 3 9 3" xfId="5323"/>
    <cellStyle name="Total 2 2 3 4" xfId="444"/>
    <cellStyle name="Total 2 2 3 4 2" xfId="1345"/>
    <cellStyle name="Total 2 2 3 4 2 2" xfId="3252"/>
    <cellStyle name="Total 2 2 3 4 2 3" xfId="5149"/>
    <cellStyle name="Total 2 2 3 4 3" xfId="1672"/>
    <cellStyle name="Total 2 2 3 4 3 2" xfId="3579"/>
    <cellStyle name="Total 2 2 3 4 3 3" xfId="5476"/>
    <cellStyle name="Total 2 2 3 4 4" xfId="1866"/>
    <cellStyle name="Total 2 2 3 4 4 2" xfId="3773"/>
    <cellStyle name="Total 2 2 3 4 4 3" xfId="5670"/>
    <cellStyle name="Total 2 2 3 4 5" xfId="2175"/>
    <cellStyle name="Total 2 2 3 4 5 2" xfId="4082"/>
    <cellStyle name="Total 2 2 3 4 5 3" xfId="5979"/>
    <cellStyle name="Total 2 2 3 4 6" xfId="2351"/>
    <cellStyle name="Total 2 2 3 4 7" xfId="4248"/>
    <cellStyle name="Total 2 2 3 5" xfId="589"/>
    <cellStyle name="Total 2 2 3 5 2" xfId="2496"/>
    <cellStyle name="Total 2 2 3 5 3" xfId="4393"/>
    <cellStyle name="Total 2 2 3 6" xfId="755"/>
    <cellStyle name="Total 2 2 3 6 2" xfId="2662"/>
    <cellStyle name="Total 2 2 3 6 3" xfId="4559"/>
    <cellStyle name="Total 2 2 3 7" xfId="854"/>
    <cellStyle name="Total 2 2 3 7 2" xfId="2761"/>
    <cellStyle name="Total 2 2 3 7 3" xfId="4658"/>
    <cellStyle name="Total 2 2 3 8" xfId="1003"/>
    <cellStyle name="Total 2 2 3 8 2" xfId="2910"/>
    <cellStyle name="Total 2 2 3 8 3" xfId="4807"/>
    <cellStyle name="Total 2 2 3 9" xfId="1139"/>
    <cellStyle name="Total 2 2 3 9 2" xfId="3046"/>
    <cellStyle name="Total 2 2 3 9 3" xfId="4943"/>
    <cellStyle name="Total 2 2 4" xfId="286"/>
    <cellStyle name="Total 2 2 4 10" xfId="1595"/>
    <cellStyle name="Total 2 2 4 10 2" xfId="3502"/>
    <cellStyle name="Total 2 2 4 10 3" xfId="5399"/>
    <cellStyle name="Total 2 2 4 11" xfId="2011"/>
    <cellStyle name="Total 2 2 4 11 2" xfId="3918"/>
    <cellStyle name="Total 2 2 4 11 3" xfId="5815"/>
    <cellStyle name="Total 2 2 4 12" xfId="197"/>
    <cellStyle name="Total 2 2 4 2" xfId="380"/>
    <cellStyle name="Total 2 2 4 2 2" xfId="533"/>
    <cellStyle name="Total 2 2 4 2 2 2" xfId="1434"/>
    <cellStyle name="Total 2 2 4 2 2 2 2" xfId="3341"/>
    <cellStyle name="Total 2 2 4 2 2 2 3" xfId="5238"/>
    <cellStyle name="Total 2 2 4 2 2 3" xfId="1761"/>
    <cellStyle name="Total 2 2 4 2 2 3 2" xfId="3668"/>
    <cellStyle name="Total 2 2 4 2 2 3 3" xfId="5565"/>
    <cellStyle name="Total 2 2 4 2 2 4" xfId="1955"/>
    <cellStyle name="Total 2 2 4 2 2 4 2" xfId="3862"/>
    <cellStyle name="Total 2 2 4 2 2 4 3" xfId="5759"/>
    <cellStyle name="Total 2 2 4 2 2 5" xfId="2264"/>
    <cellStyle name="Total 2 2 4 2 2 5 2" xfId="4171"/>
    <cellStyle name="Total 2 2 4 2 2 5 3" xfId="6068"/>
    <cellStyle name="Total 2 2 4 2 2 6" xfId="2440"/>
    <cellStyle name="Total 2 2 4 2 2 7" xfId="4337"/>
    <cellStyle name="Total 2 2 4 2 3" xfId="673"/>
    <cellStyle name="Total 2 2 4 2 3 2" xfId="2580"/>
    <cellStyle name="Total 2 2 4 2 3 3" xfId="4477"/>
    <cellStyle name="Total 2 2 4 2 4" xfId="825"/>
    <cellStyle name="Total 2 2 4 2 4 2" xfId="2732"/>
    <cellStyle name="Total 2 2 4 2 4 3" xfId="4629"/>
    <cellStyle name="Total 2 2 4 2 5" xfId="943"/>
    <cellStyle name="Total 2 2 4 2 5 2" xfId="2850"/>
    <cellStyle name="Total 2 2 4 2 5 3" xfId="4747"/>
    <cellStyle name="Total 2 2 4 2 6" xfId="1275"/>
    <cellStyle name="Total 2 2 4 2 6 2" xfId="3182"/>
    <cellStyle name="Total 2 2 4 2 6 3" xfId="5079"/>
    <cellStyle name="Total 2 2 4 2 7" xfId="1796"/>
    <cellStyle name="Total 2 2 4 2 7 2" xfId="3703"/>
    <cellStyle name="Total 2 2 4 2 7 3" xfId="5600"/>
    <cellStyle name="Total 2 2 4 2 8" xfId="2105"/>
    <cellStyle name="Total 2 2 4 2 8 2" xfId="4012"/>
    <cellStyle name="Total 2 2 4 2 8 3" xfId="5909"/>
    <cellStyle name="Total 2 2 4 2 9" xfId="233"/>
    <cellStyle name="Total 2 2 4 3" xfId="439"/>
    <cellStyle name="Total 2 2 4 3 2" xfId="1340"/>
    <cellStyle name="Total 2 2 4 3 2 2" xfId="3247"/>
    <cellStyle name="Total 2 2 4 3 2 3" xfId="5144"/>
    <cellStyle name="Total 2 2 4 3 3" xfId="1667"/>
    <cellStyle name="Total 2 2 4 3 3 2" xfId="3574"/>
    <cellStyle name="Total 2 2 4 3 3 3" xfId="5471"/>
    <cellStyle name="Total 2 2 4 3 4" xfId="1861"/>
    <cellStyle name="Total 2 2 4 3 4 2" xfId="3768"/>
    <cellStyle name="Total 2 2 4 3 4 3" xfId="5665"/>
    <cellStyle name="Total 2 2 4 3 5" xfId="2170"/>
    <cellStyle name="Total 2 2 4 3 5 2" xfId="4077"/>
    <cellStyle name="Total 2 2 4 3 5 3" xfId="5974"/>
    <cellStyle name="Total 2 2 4 3 6" xfId="2346"/>
    <cellStyle name="Total 2 2 4 3 7" xfId="4243"/>
    <cellStyle name="Total 2 2 4 4" xfId="584"/>
    <cellStyle name="Total 2 2 4 4 2" xfId="2491"/>
    <cellStyle name="Total 2 2 4 4 3" xfId="4388"/>
    <cellStyle name="Total 2 2 4 5" xfId="750"/>
    <cellStyle name="Total 2 2 4 5 2" xfId="2657"/>
    <cellStyle name="Total 2 2 4 5 3" xfId="4554"/>
    <cellStyle name="Total 2 2 4 6" xfId="849"/>
    <cellStyle name="Total 2 2 4 6 2" xfId="2756"/>
    <cellStyle name="Total 2 2 4 6 3" xfId="4653"/>
    <cellStyle name="Total 2 2 4 7" xfId="998"/>
    <cellStyle name="Total 2 2 4 7 2" xfId="2905"/>
    <cellStyle name="Total 2 2 4 7 3" xfId="4802"/>
    <cellStyle name="Total 2 2 4 8" xfId="1086"/>
    <cellStyle name="Total 2 2 4 8 2" xfId="2993"/>
    <cellStyle name="Total 2 2 4 8 3" xfId="4890"/>
    <cellStyle name="Total 2 2 4 9" xfId="1196"/>
    <cellStyle name="Total 2 2 4 9 2" xfId="3103"/>
    <cellStyle name="Total 2 2 4 9 3" xfId="5000"/>
    <cellStyle name="Total 2 2 5" xfId="310"/>
    <cellStyle name="Total 2 2 5 10" xfId="1481"/>
    <cellStyle name="Total 2 2 5 10 2" xfId="3388"/>
    <cellStyle name="Total 2 2 5 10 3" xfId="5285"/>
    <cellStyle name="Total 2 2 5 11" xfId="2035"/>
    <cellStyle name="Total 2 2 5 11 2" xfId="3942"/>
    <cellStyle name="Total 2 2 5 11 3" xfId="5839"/>
    <cellStyle name="Total 2 2 5 12" xfId="164"/>
    <cellStyle name="Total 2 2 5 2" xfId="387"/>
    <cellStyle name="Total 2 2 5 2 2" xfId="540"/>
    <cellStyle name="Total 2 2 5 2 2 2" xfId="1441"/>
    <cellStyle name="Total 2 2 5 2 2 2 2" xfId="3348"/>
    <cellStyle name="Total 2 2 5 2 2 2 3" xfId="5245"/>
    <cellStyle name="Total 2 2 5 2 2 3" xfId="1768"/>
    <cellStyle name="Total 2 2 5 2 2 3 2" xfId="3675"/>
    <cellStyle name="Total 2 2 5 2 2 3 3" xfId="5572"/>
    <cellStyle name="Total 2 2 5 2 2 4" xfId="1962"/>
    <cellStyle name="Total 2 2 5 2 2 4 2" xfId="3869"/>
    <cellStyle name="Total 2 2 5 2 2 4 3" xfId="5766"/>
    <cellStyle name="Total 2 2 5 2 2 5" xfId="2271"/>
    <cellStyle name="Total 2 2 5 2 2 5 2" xfId="4178"/>
    <cellStyle name="Total 2 2 5 2 2 5 3" xfId="6075"/>
    <cellStyle name="Total 2 2 5 2 2 6" xfId="2447"/>
    <cellStyle name="Total 2 2 5 2 2 7" xfId="4344"/>
    <cellStyle name="Total 2 2 5 2 3" xfId="680"/>
    <cellStyle name="Total 2 2 5 2 3 2" xfId="2587"/>
    <cellStyle name="Total 2 2 5 2 3 3" xfId="4484"/>
    <cellStyle name="Total 2 2 5 2 4" xfId="829"/>
    <cellStyle name="Total 2 2 5 2 4 2" xfId="2736"/>
    <cellStyle name="Total 2 2 5 2 4 3" xfId="4633"/>
    <cellStyle name="Total 2 2 5 2 5" xfId="950"/>
    <cellStyle name="Total 2 2 5 2 5 2" xfId="2857"/>
    <cellStyle name="Total 2 2 5 2 5 3" xfId="4754"/>
    <cellStyle name="Total 2 2 5 2 6" xfId="1282"/>
    <cellStyle name="Total 2 2 5 2 6 2" xfId="3189"/>
    <cellStyle name="Total 2 2 5 2 6 3" xfId="5086"/>
    <cellStyle name="Total 2 2 5 2 7" xfId="1803"/>
    <cellStyle name="Total 2 2 5 2 7 2" xfId="3710"/>
    <cellStyle name="Total 2 2 5 2 7 3" xfId="5607"/>
    <cellStyle name="Total 2 2 5 2 8" xfId="2112"/>
    <cellStyle name="Total 2 2 5 2 8 2" xfId="4019"/>
    <cellStyle name="Total 2 2 5 2 8 3" xfId="5916"/>
    <cellStyle name="Total 2 2 5 2 9" xfId="236"/>
    <cellStyle name="Total 2 2 5 3" xfId="463"/>
    <cellStyle name="Total 2 2 5 3 2" xfId="1364"/>
    <cellStyle name="Total 2 2 5 3 2 2" xfId="3271"/>
    <cellStyle name="Total 2 2 5 3 2 3" xfId="5168"/>
    <cellStyle name="Total 2 2 5 3 3" xfId="1691"/>
    <cellStyle name="Total 2 2 5 3 3 2" xfId="3598"/>
    <cellStyle name="Total 2 2 5 3 3 3" xfId="5495"/>
    <cellStyle name="Total 2 2 5 3 4" xfId="1885"/>
    <cellStyle name="Total 2 2 5 3 4 2" xfId="3792"/>
    <cellStyle name="Total 2 2 5 3 4 3" xfId="5689"/>
    <cellStyle name="Total 2 2 5 3 5" xfId="2194"/>
    <cellStyle name="Total 2 2 5 3 5 2" xfId="4101"/>
    <cellStyle name="Total 2 2 5 3 5 3" xfId="5998"/>
    <cellStyle name="Total 2 2 5 3 6" xfId="2370"/>
    <cellStyle name="Total 2 2 5 3 7" xfId="4267"/>
    <cellStyle name="Total 2 2 5 4" xfId="608"/>
    <cellStyle name="Total 2 2 5 4 2" xfId="2515"/>
    <cellStyle name="Total 2 2 5 4 3" xfId="4412"/>
    <cellStyle name="Total 2 2 5 5" xfId="768"/>
    <cellStyle name="Total 2 2 5 5 2" xfId="2675"/>
    <cellStyle name="Total 2 2 5 5 3" xfId="4572"/>
    <cellStyle name="Total 2 2 5 6" xfId="873"/>
    <cellStyle name="Total 2 2 5 6 2" xfId="2780"/>
    <cellStyle name="Total 2 2 5 6 3" xfId="4677"/>
    <cellStyle name="Total 2 2 5 7" xfId="1022"/>
    <cellStyle name="Total 2 2 5 7 2" xfId="2929"/>
    <cellStyle name="Total 2 2 5 7 3" xfId="4826"/>
    <cellStyle name="Total 2 2 5 8" xfId="1126"/>
    <cellStyle name="Total 2 2 5 8 2" xfId="3033"/>
    <cellStyle name="Total 2 2 5 8 3" xfId="4930"/>
    <cellStyle name="Total 2 2 5 9" xfId="1214"/>
    <cellStyle name="Total 2 2 5 9 2" xfId="3121"/>
    <cellStyle name="Total 2 2 5 9 3" xfId="5018"/>
    <cellStyle name="Total 2 2 6" xfId="338"/>
    <cellStyle name="Total 2 2 6 10" xfId="2063"/>
    <cellStyle name="Total 2 2 6 10 2" xfId="3970"/>
    <cellStyle name="Total 2 2 6 10 3" xfId="5867"/>
    <cellStyle name="Total 2 2 6 11" xfId="252"/>
    <cellStyle name="Total 2 2 6 2" xfId="491"/>
    <cellStyle name="Total 2 2 6 2 2" xfId="1392"/>
    <cellStyle name="Total 2 2 6 2 2 2" xfId="3299"/>
    <cellStyle name="Total 2 2 6 2 2 3" xfId="5196"/>
    <cellStyle name="Total 2 2 6 2 3" xfId="1719"/>
    <cellStyle name="Total 2 2 6 2 3 2" xfId="3626"/>
    <cellStyle name="Total 2 2 6 2 3 3" xfId="5523"/>
    <cellStyle name="Total 2 2 6 2 4" xfId="1913"/>
    <cellStyle name="Total 2 2 6 2 4 2" xfId="3820"/>
    <cellStyle name="Total 2 2 6 2 4 3" xfId="5717"/>
    <cellStyle name="Total 2 2 6 2 5" xfId="2222"/>
    <cellStyle name="Total 2 2 6 2 5 2" xfId="4129"/>
    <cellStyle name="Total 2 2 6 2 5 3" xfId="6026"/>
    <cellStyle name="Total 2 2 6 2 6" xfId="2398"/>
    <cellStyle name="Total 2 2 6 2 7" xfId="4295"/>
    <cellStyle name="Total 2 2 6 3" xfId="636"/>
    <cellStyle name="Total 2 2 6 3 2" xfId="2543"/>
    <cellStyle name="Total 2 2 6 3 3" xfId="4440"/>
    <cellStyle name="Total 2 2 6 4" xfId="790"/>
    <cellStyle name="Total 2 2 6 4 2" xfId="2697"/>
    <cellStyle name="Total 2 2 6 4 3" xfId="4594"/>
    <cellStyle name="Total 2 2 6 5" xfId="901"/>
    <cellStyle name="Total 2 2 6 5 2" xfId="2808"/>
    <cellStyle name="Total 2 2 6 5 3" xfId="4705"/>
    <cellStyle name="Total 2 2 6 6" xfId="1050"/>
    <cellStyle name="Total 2 2 6 6 2" xfId="2957"/>
    <cellStyle name="Total 2 2 6 6 3" xfId="4854"/>
    <cellStyle name="Total 2 2 6 7" xfId="1105"/>
    <cellStyle name="Total 2 2 6 7 2" xfId="3012"/>
    <cellStyle name="Total 2 2 6 7 3" xfId="4909"/>
    <cellStyle name="Total 2 2 6 8" xfId="1236"/>
    <cellStyle name="Total 2 2 6 8 2" xfId="3143"/>
    <cellStyle name="Total 2 2 6 8 3" xfId="5040"/>
    <cellStyle name="Total 2 2 6 9" xfId="1523"/>
    <cellStyle name="Total 2 2 6 9 2" xfId="3430"/>
    <cellStyle name="Total 2 2 6 9 3" xfId="5327"/>
    <cellStyle name="Total 2 2 7" xfId="419"/>
    <cellStyle name="Total 2 2 7 2" xfId="1320"/>
    <cellStyle name="Total 2 2 7 2 2" xfId="3227"/>
    <cellStyle name="Total 2 2 7 2 3" xfId="5124"/>
    <cellStyle name="Total 2 2 7 3" xfId="1647"/>
    <cellStyle name="Total 2 2 7 3 2" xfId="3554"/>
    <cellStyle name="Total 2 2 7 3 3" xfId="5451"/>
    <cellStyle name="Total 2 2 7 4" xfId="1841"/>
    <cellStyle name="Total 2 2 7 4 2" xfId="3748"/>
    <cellStyle name="Total 2 2 7 4 3" xfId="5645"/>
    <cellStyle name="Total 2 2 7 5" xfId="2150"/>
    <cellStyle name="Total 2 2 7 5 2" xfId="4057"/>
    <cellStyle name="Total 2 2 7 5 3" xfId="5954"/>
    <cellStyle name="Total 2 2 7 6" xfId="2326"/>
    <cellStyle name="Total 2 2 7 7" xfId="4223"/>
    <cellStyle name="Total 2 2 8" xfId="564"/>
    <cellStyle name="Total 2 2 8 2" xfId="2471"/>
    <cellStyle name="Total 2 2 8 3" xfId="4368"/>
    <cellStyle name="Total 2 2 9" xfId="734"/>
    <cellStyle name="Total 2 2 9 2" xfId="2641"/>
    <cellStyle name="Total 2 2 9 3" xfId="4538"/>
    <cellStyle name="Total 2 3" xfId="290"/>
    <cellStyle name="Total 2 3 10" xfId="1200"/>
    <cellStyle name="Total 2 3 10 2" xfId="3107"/>
    <cellStyle name="Total 2 3 10 3" xfId="5004"/>
    <cellStyle name="Total 2 3 11" xfId="1556"/>
    <cellStyle name="Total 2 3 11 2" xfId="3463"/>
    <cellStyle name="Total 2 3 11 3" xfId="5360"/>
    <cellStyle name="Total 2 3 12" xfId="2015"/>
    <cellStyle name="Total 2 3 12 2" xfId="3922"/>
    <cellStyle name="Total 2 3 12 3" xfId="5819"/>
    <cellStyle name="Total 2 3 13" xfId="2307"/>
    <cellStyle name="Total 2 3 2" xfId="314"/>
    <cellStyle name="Total 2 3 2 10" xfId="1540"/>
    <cellStyle name="Total 2 3 2 10 2" xfId="3447"/>
    <cellStyle name="Total 2 3 2 10 3" xfId="5344"/>
    <cellStyle name="Total 2 3 2 11" xfId="2039"/>
    <cellStyle name="Total 2 3 2 11 2" xfId="3946"/>
    <cellStyle name="Total 2 3 2 11 3" xfId="5843"/>
    <cellStyle name="Total 2 3 2 12" xfId="247"/>
    <cellStyle name="Total 2 3 2 2" xfId="391"/>
    <cellStyle name="Total 2 3 2 2 2" xfId="544"/>
    <cellStyle name="Total 2 3 2 2 2 2" xfId="1445"/>
    <cellStyle name="Total 2 3 2 2 2 2 2" xfId="3352"/>
    <cellStyle name="Total 2 3 2 2 2 2 3" xfId="5249"/>
    <cellStyle name="Total 2 3 2 2 2 3" xfId="1772"/>
    <cellStyle name="Total 2 3 2 2 2 3 2" xfId="3679"/>
    <cellStyle name="Total 2 3 2 2 2 3 3" xfId="5576"/>
    <cellStyle name="Total 2 3 2 2 2 4" xfId="1966"/>
    <cellStyle name="Total 2 3 2 2 2 4 2" xfId="3873"/>
    <cellStyle name="Total 2 3 2 2 2 4 3" xfId="5770"/>
    <cellStyle name="Total 2 3 2 2 2 5" xfId="2275"/>
    <cellStyle name="Total 2 3 2 2 2 5 2" xfId="4182"/>
    <cellStyle name="Total 2 3 2 2 2 5 3" xfId="6079"/>
    <cellStyle name="Total 2 3 2 2 2 6" xfId="2451"/>
    <cellStyle name="Total 2 3 2 2 2 7" xfId="4348"/>
    <cellStyle name="Total 2 3 2 2 3" xfId="684"/>
    <cellStyle name="Total 2 3 2 2 3 2" xfId="2591"/>
    <cellStyle name="Total 2 3 2 2 3 3" xfId="4488"/>
    <cellStyle name="Total 2 3 2 2 4" xfId="833"/>
    <cellStyle name="Total 2 3 2 2 4 2" xfId="2740"/>
    <cellStyle name="Total 2 3 2 2 4 3" xfId="4637"/>
    <cellStyle name="Total 2 3 2 2 5" xfId="954"/>
    <cellStyle name="Total 2 3 2 2 5 2" xfId="2861"/>
    <cellStyle name="Total 2 3 2 2 5 3" xfId="4758"/>
    <cellStyle name="Total 2 3 2 2 6" xfId="1286"/>
    <cellStyle name="Total 2 3 2 2 6 2" xfId="3193"/>
    <cellStyle name="Total 2 3 2 2 6 3" xfId="5090"/>
    <cellStyle name="Total 2 3 2 2 7" xfId="1807"/>
    <cellStyle name="Total 2 3 2 2 7 2" xfId="3714"/>
    <cellStyle name="Total 2 3 2 2 7 3" xfId="5611"/>
    <cellStyle name="Total 2 3 2 2 8" xfId="2116"/>
    <cellStyle name="Total 2 3 2 2 8 2" xfId="4023"/>
    <cellStyle name="Total 2 3 2 2 8 3" xfId="5920"/>
    <cellStyle name="Total 2 3 2 2 9" xfId="238"/>
    <cellStyle name="Total 2 3 2 3" xfId="467"/>
    <cellStyle name="Total 2 3 2 3 2" xfId="1368"/>
    <cellStyle name="Total 2 3 2 3 2 2" xfId="3275"/>
    <cellStyle name="Total 2 3 2 3 2 3" xfId="5172"/>
    <cellStyle name="Total 2 3 2 3 3" xfId="1695"/>
    <cellStyle name="Total 2 3 2 3 3 2" xfId="3602"/>
    <cellStyle name="Total 2 3 2 3 3 3" xfId="5499"/>
    <cellStyle name="Total 2 3 2 3 4" xfId="1889"/>
    <cellStyle name="Total 2 3 2 3 4 2" xfId="3796"/>
    <cellStyle name="Total 2 3 2 3 4 3" xfId="5693"/>
    <cellStyle name="Total 2 3 2 3 5" xfId="2198"/>
    <cellStyle name="Total 2 3 2 3 5 2" xfId="4105"/>
    <cellStyle name="Total 2 3 2 3 5 3" xfId="6002"/>
    <cellStyle name="Total 2 3 2 3 6" xfId="2374"/>
    <cellStyle name="Total 2 3 2 3 7" xfId="4271"/>
    <cellStyle name="Total 2 3 2 4" xfId="612"/>
    <cellStyle name="Total 2 3 2 4 2" xfId="2519"/>
    <cellStyle name="Total 2 3 2 4 3" xfId="4416"/>
    <cellStyle name="Total 2 3 2 5" xfId="772"/>
    <cellStyle name="Total 2 3 2 5 2" xfId="2679"/>
    <cellStyle name="Total 2 3 2 5 3" xfId="4576"/>
    <cellStyle name="Total 2 3 2 6" xfId="877"/>
    <cellStyle name="Total 2 3 2 6 2" xfId="2784"/>
    <cellStyle name="Total 2 3 2 6 3" xfId="4681"/>
    <cellStyle name="Total 2 3 2 7" xfId="1026"/>
    <cellStyle name="Total 2 3 2 7 2" xfId="2933"/>
    <cellStyle name="Total 2 3 2 7 3" xfId="4830"/>
    <cellStyle name="Total 2 3 2 8" xfId="1123"/>
    <cellStyle name="Total 2 3 2 8 2" xfId="3030"/>
    <cellStyle name="Total 2 3 2 8 3" xfId="4927"/>
    <cellStyle name="Total 2 3 2 9" xfId="1218"/>
    <cellStyle name="Total 2 3 2 9 2" xfId="3125"/>
    <cellStyle name="Total 2 3 2 9 3" xfId="5022"/>
    <cellStyle name="Total 2 3 3" xfId="342"/>
    <cellStyle name="Total 2 3 3 10" xfId="2067"/>
    <cellStyle name="Total 2 3 3 10 2" xfId="3974"/>
    <cellStyle name="Total 2 3 3 10 3" xfId="5871"/>
    <cellStyle name="Total 2 3 3 11" xfId="214"/>
    <cellStyle name="Total 2 3 3 2" xfId="495"/>
    <cellStyle name="Total 2 3 3 2 2" xfId="1396"/>
    <cellStyle name="Total 2 3 3 2 2 2" xfId="3303"/>
    <cellStyle name="Total 2 3 3 2 2 3" xfId="5200"/>
    <cellStyle name="Total 2 3 3 2 3" xfId="1723"/>
    <cellStyle name="Total 2 3 3 2 3 2" xfId="3630"/>
    <cellStyle name="Total 2 3 3 2 3 3" xfId="5527"/>
    <cellStyle name="Total 2 3 3 2 4" xfId="1917"/>
    <cellStyle name="Total 2 3 3 2 4 2" xfId="3824"/>
    <cellStyle name="Total 2 3 3 2 4 3" xfId="5721"/>
    <cellStyle name="Total 2 3 3 2 5" xfId="2226"/>
    <cellStyle name="Total 2 3 3 2 5 2" xfId="4133"/>
    <cellStyle name="Total 2 3 3 2 5 3" xfId="6030"/>
    <cellStyle name="Total 2 3 3 2 6" xfId="2402"/>
    <cellStyle name="Total 2 3 3 2 7" xfId="4299"/>
    <cellStyle name="Total 2 3 3 3" xfId="640"/>
    <cellStyle name="Total 2 3 3 3 2" xfId="2547"/>
    <cellStyle name="Total 2 3 3 3 3" xfId="4444"/>
    <cellStyle name="Total 2 3 3 4" xfId="794"/>
    <cellStyle name="Total 2 3 3 4 2" xfId="2701"/>
    <cellStyle name="Total 2 3 3 4 3" xfId="4598"/>
    <cellStyle name="Total 2 3 3 5" xfId="905"/>
    <cellStyle name="Total 2 3 3 5 2" xfId="2812"/>
    <cellStyle name="Total 2 3 3 5 3" xfId="4709"/>
    <cellStyle name="Total 2 3 3 6" xfId="1054"/>
    <cellStyle name="Total 2 3 3 6 2" xfId="2961"/>
    <cellStyle name="Total 2 3 3 6 3" xfId="4858"/>
    <cellStyle name="Total 2 3 3 7" xfId="1102"/>
    <cellStyle name="Total 2 3 3 7 2" xfId="3009"/>
    <cellStyle name="Total 2 3 3 7 3" xfId="4906"/>
    <cellStyle name="Total 2 3 3 8" xfId="1240"/>
    <cellStyle name="Total 2 3 3 8 2" xfId="3147"/>
    <cellStyle name="Total 2 3 3 8 3" xfId="5044"/>
    <cellStyle name="Total 2 3 3 9" xfId="1520"/>
    <cellStyle name="Total 2 3 3 9 2" xfId="3427"/>
    <cellStyle name="Total 2 3 3 9 3" xfId="5324"/>
    <cellStyle name="Total 2 3 4" xfId="443"/>
    <cellStyle name="Total 2 3 4 2" xfId="1344"/>
    <cellStyle name="Total 2 3 4 2 2" xfId="3251"/>
    <cellStyle name="Total 2 3 4 2 3" xfId="5148"/>
    <cellStyle name="Total 2 3 4 3" xfId="1671"/>
    <cellStyle name="Total 2 3 4 3 2" xfId="3578"/>
    <cellStyle name="Total 2 3 4 3 3" xfId="5475"/>
    <cellStyle name="Total 2 3 4 4" xfId="1865"/>
    <cellStyle name="Total 2 3 4 4 2" xfId="3772"/>
    <cellStyle name="Total 2 3 4 4 3" xfId="5669"/>
    <cellStyle name="Total 2 3 4 5" xfId="2174"/>
    <cellStyle name="Total 2 3 4 5 2" xfId="4081"/>
    <cellStyle name="Total 2 3 4 5 3" xfId="5978"/>
    <cellStyle name="Total 2 3 4 6" xfId="2350"/>
    <cellStyle name="Total 2 3 4 7" xfId="4247"/>
    <cellStyle name="Total 2 3 5" xfId="588"/>
    <cellStyle name="Total 2 3 5 2" xfId="2495"/>
    <cellStyle name="Total 2 3 5 3" xfId="4392"/>
    <cellStyle name="Total 2 3 6" xfId="754"/>
    <cellStyle name="Total 2 3 6 2" xfId="2661"/>
    <cellStyle name="Total 2 3 6 3" xfId="4558"/>
    <cellStyle name="Total 2 3 7" xfId="853"/>
    <cellStyle name="Total 2 3 7 2" xfId="2760"/>
    <cellStyle name="Total 2 3 7 3" xfId="4657"/>
    <cellStyle name="Total 2 3 8" xfId="1002"/>
    <cellStyle name="Total 2 3 8 2" xfId="2909"/>
    <cellStyle name="Total 2 3 8 3" xfId="4806"/>
    <cellStyle name="Total 2 3 9" xfId="1140"/>
    <cellStyle name="Total 2 3 9 2" xfId="3047"/>
    <cellStyle name="Total 2 3 9 3" xfId="4944"/>
    <cellStyle name="Total 2 4" xfId="275"/>
    <cellStyle name="Total 2 4 10" xfId="1598"/>
    <cellStyle name="Total 2 4 10 2" xfId="3505"/>
    <cellStyle name="Total 2 4 10 3" xfId="5402"/>
    <cellStyle name="Total 2 4 11" xfId="2000"/>
    <cellStyle name="Total 2 4 11 2" xfId="3907"/>
    <cellStyle name="Total 2 4 11 3" xfId="5804"/>
    <cellStyle name="Total 2 4 12" xfId="195"/>
    <cellStyle name="Total 2 4 2" xfId="369"/>
    <cellStyle name="Total 2 4 2 2" xfId="522"/>
    <cellStyle name="Total 2 4 2 2 2" xfId="1423"/>
    <cellStyle name="Total 2 4 2 2 2 2" xfId="3330"/>
    <cellStyle name="Total 2 4 2 2 2 3" xfId="5227"/>
    <cellStyle name="Total 2 4 2 2 3" xfId="1750"/>
    <cellStyle name="Total 2 4 2 2 3 2" xfId="3657"/>
    <cellStyle name="Total 2 4 2 2 3 3" xfId="5554"/>
    <cellStyle name="Total 2 4 2 2 4" xfId="1944"/>
    <cellStyle name="Total 2 4 2 2 4 2" xfId="3851"/>
    <cellStyle name="Total 2 4 2 2 4 3" xfId="5748"/>
    <cellStyle name="Total 2 4 2 2 5" xfId="2253"/>
    <cellStyle name="Total 2 4 2 2 5 2" xfId="4160"/>
    <cellStyle name="Total 2 4 2 2 5 3" xfId="6057"/>
    <cellStyle name="Total 2 4 2 2 6" xfId="2429"/>
    <cellStyle name="Total 2 4 2 2 7" xfId="4326"/>
    <cellStyle name="Total 2 4 2 3" xfId="662"/>
    <cellStyle name="Total 2 4 2 3 2" xfId="2569"/>
    <cellStyle name="Total 2 4 2 3 3" xfId="4466"/>
    <cellStyle name="Total 2 4 2 4" xfId="817"/>
    <cellStyle name="Total 2 4 2 4 2" xfId="2724"/>
    <cellStyle name="Total 2 4 2 4 3" xfId="4621"/>
    <cellStyle name="Total 2 4 2 5" xfId="932"/>
    <cellStyle name="Total 2 4 2 5 2" xfId="2839"/>
    <cellStyle name="Total 2 4 2 5 3" xfId="4736"/>
    <cellStyle name="Total 2 4 2 6" xfId="1264"/>
    <cellStyle name="Total 2 4 2 6 2" xfId="3171"/>
    <cellStyle name="Total 2 4 2 6 3" xfId="5068"/>
    <cellStyle name="Total 2 4 2 7" xfId="1500"/>
    <cellStyle name="Total 2 4 2 7 2" xfId="3407"/>
    <cellStyle name="Total 2 4 2 7 3" xfId="5304"/>
    <cellStyle name="Total 2 4 2 8" xfId="2094"/>
    <cellStyle name="Total 2 4 2 8 2" xfId="4001"/>
    <cellStyle name="Total 2 4 2 8 3" xfId="5898"/>
    <cellStyle name="Total 2 4 2 9" xfId="177"/>
    <cellStyle name="Total 2 4 3" xfId="428"/>
    <cellStyle name="Total 2 4 3 2" xfId="1329"/>
    <cellStyle name="Total 2 4 3 2 2" xfId="3236"/>
    <cellStyle name="Total 2 4 3 2 3" xfId="5133"/>
    <cellStyle name="Total 2 4 3 3" xfId="1656"/>
    <cellStyle name="Total 2 4 3 3 2" xfId="3563"/>
    <cellStyle name="Total 2 4 3 3 3" xfId="5460"/>
    <cellStyle name="Total 2 4 3 4" xfId="1850"/>
    <cellStyle name="Total 2 4 3 4 2" xfId="3757"/>
    <cellStyle name="Total 2 4 3 4 3" xfId="5654"/>
    <cellStyle name="Total 2 4 3 5" xfId="2159"/>
    <cellStyle name="Total 2 4 3 5 2" xfId="4066"/>
    <cellStyle name="Total 2 4 3 5 3" xfId="5963"/>
    <cellStyle name="Total 2 4 3 6" xfId="2335"/>
    <cellStyle name="Total 2 4 3 7" xfId="4232"/>
    <cellStyle name="Total 2 4 4" xfId="573"/>
    <cellStyle name="Total 2 4 4 2" xfId="2480"/>
    <cellStyle name="Total 2 4 4 3" xfId="4377"/>
    <cellStyle name="Total 2 4 5" xfId="742"/>
    <cellStyle name="Total 2 4 5 2" xfId="2649"/>
    <cellStyle name="Total 2 4 5 3" xfId="4546"/>
    <cellStyle name="Total 2 4 6" xfId="711"/>
    <cellStyle name="Total 2 4 6 2" xfId="2618"/>
    <cellStyle name="Total 2 4 6 3" xfId="4515"/>
    <cellStyle name="Total 2 4 7" xfId="987"/>
    <cellStyle name="Total 2 4 7 2" xfId="2894"/>
    <cellStyle name="Total 2 4 7 3" xfId="4791"/>
    <cellStyle name="Total 2 4 8" xfId="1150"/>
    <cellStyle name="Total 2 4 8 2" xfId="3057"/>
    <cellStyle name="Total 2 4 8 3" xfId="4954"/>
    <cellStyle name="Total 2 4 9" xfId="1188"/>
    <cellStyle name="Total 2 4 9 2" xfId="3095"/>
    <cellStyle name="Total 2 4 9 3" xfId="4992"/>
    <cellStyle name="Total 2 5" xfId="360"/>
    <cellStyle name="Total 2 5 10" xfId="223"/>
    <cellStyle name="Total 2 5 2" xfId="513"/>
    <cellStyle name="Total 2 5 2 2" xfId="1463"/>
    <cellStyle name="Total 2 5 2 2 2" xfId="1790"/>
    <cellStyle name="Total 2 5 2 2 2 2" xfId="3697"/>
    <cellStyle name="Total 2 5 2 2 2 3" xfId="5594"/>
    <cellStyle name="Total 2 5 2 2 3" xfId="1984"/>
    <cellStyle name="Total 2 5 2 2 3 2" xfId="3891"/>
    <cellStyle name="Total 2 5 2 2 3 3" xfId="5788"/>
    <cellStyle name="Total 2 5 2 2 4" xfId="2293"/>
    <cellStyle name="Total 2 5 2 2 4 2" xfId="4200"/>
    <cellStyle name="Total 2 5 2 2 4 3" xfId="6097"/>
    <cellStyle name="Total 2 5 2 2 5" xfId="3370"/>
    <cellStyle name="Total 2 5 2 2 6" xfId="5267"/>
    <cellStyle name="Total 2 5 2 3" xfId="1304"/>
    <cellStyle name="Total 2 5 2 3 2" xfId="3211"/>
    <cellStyle name="Total 2 5 2 3 3" xfId="5108"/>
    <cellStyle name="Total 2 5 2 4" xfId="1631"/>
    <cellStyle name="Total 2 5 2 4 2" xfId="3538"/>
    <cellStyle name="Total 2 5 2 4 3" xfId="5435"/>
    <cellStyle name="Total 2 5 2 5" xfId="1825"/>
    <cellStyle name="Total 2 5 2 5 2" xfId="3732"/>
    <cellStyle name="Total 2 5 2 5 3" xfId="5629"/>
    <cellStyle name="Total 2 5 2 6" xfId="2134"/>
    <cellStyle name="Total 2 5 2 6 2" xfId="4041"/>
    <cellStyle name="Total 2 5 2 6 3" xfId="5938"/>
    <cellStyle name="Total 2 5 2 7" xfId="2420"/>
    <cellStyle name="Total 2 5 2 8" xfId="4317"/>
    <cellStyle name="Total 2 5 3" xfId="809"/>
    <cellStyle name="Total 2 5 3 2" xfId="1414"/>
    <cellStyle name="Total 2 5 3 2 2" xfId="3321"/>
    <cellStyle name="Total 2 5 3 2 3" xfId="5218"/>
    <cellStyle name="Total 2 5 3 3" xfId="1741"/>
    <cellStyle name="Total 2 5 3 3 2" xfId="3648"/>
    <cellStyle name="Total 2 5 3 3 3" xfId="5545"/>
    <cellStyle name="Total 2 5 3 4" xfId="1935"/>
    <cellStyle name="Total 2 5 3 4 2" xfId="3842"/>
    <cellStyle name="Total 2 5 3 4 3" xfId="5739"/>
    <cellStyle name="Total 2 5 3 5" xfId="2244"/>
    <cellStyle name="Total 2 5 3 5 2" xfId="4151"/>
    <cellStyle name="Total 2 5 3 5 3" xfId="6048"/>
    <cellStyle name="Total 2 5 3 6" xfId="2716"/>
    <cellStyle name="Total 2 5 3 7" xfId="4613"/>
    <cellStyle name="Total 2 5 4" xfId="923"/>
    <cellStyle name="Total 2 5 4 2" xfId="2830"/>
    <cellStyle name="Total 2 5 4 3" xfId="4727"/>
    <cellStyle name="Total 2 5 5" xfId="1255"/>
    <cellStyle name="Total 2 5 5 2" xfId="3162"/>
    <cellStyle name="Total 2 5 5 3" xfId="5059"/>
    <cellStyle name="Total 2 5 6" xfId="1609"/>
    <cellStyle name="Total 2 5 6 2" xfId="3516"/>
    <cellStyle name="Total 2 5 6 3" xfId="5413"/>
    <cellStyle name="Total 2 5 7" xfId="1467"/>
    <cellStyle name="Total 2 5 7 2" xfId="3374"/>
    <cellStyle name="Total 2 5 7 3" xfId="5271"/>
    <cellStyle name="Total 2 5 8" xfId="2085"/>
    <cellStyle name="Total 2 5 8 2" xfId="3992"/>
    <cellStyle name="Total 2 5 8 3" xfId="5889"/>
    <cellStyle name="Total 2 5 9" xfId="2306"/>
    <cellStyle name="Total 2 6" xfId="706"/>
    <cellStyle name="Total 2 6 2" xfId="1309"/>
    <cellStyle name="Total 2 6 2 2" xfId="3216"/>
    <cellStyle name="Total 2 6 2 3" xfId="5113"/>
    <cellStyle name="Total 2 6 3" xfId="1636"/>
    <cellStyle name="Total 2 6 3 2" xfId="3543"/>
    <cellStyle name="Total 2 6 3 3" xfId="5440"/>
    <cellStyle name="Total 2 6 4" xfId="1830"/>
    <cellStyle name="Total 2 6 4 2" xfId="3737"/>
    <cellStyle name="Total 2 6 4 3" xfId="5634"/>
    <cellStyle name="Total 2 6 5" xfId="2139"/>
    <cellStyle name="Total 2 6 5 2" xfId="4046"/>
    <cellStyle name="Total 2 6 5 3" xfId="5943"/>
    <cellStyle name="Total 2 6 6" xfId="2613"/>
    <cellStyle name="Total 2 6 7" xfId="4510"/>
    <cellStyle name="Total 2 7" xfId="1172"/>
    <cellStyle name="Total 2 7 2" xfId="3079"/>
    <cellStyle name="Total 2 7 3" xfId="4976"/>
    <cellStyle name="Total 2 8" xfId="1624"/>
    <cellStyle name="Total 2 8 2" xfId="3531"/>
    <cellStyle name="Total 2 8 3" xfId="5428"/>
    <cellStyle name="Total 2 9" xfId="1573"/>
    <cellStyle name="Total 2 9 2" xfId="3480"/>
    <cellStyle name="Total 2 9 3" xfId="5377"/>
    <cellStyle name="Warning Text 1" xfId="157"/>
    <cellStyle name="Warning Text 2" xfId="158"/>
    <cellStyle name="Warning Text 2 2" xfId="159"/>
  </cellStyles>
  <dxfs count="0"/>
  <tableStyles count="0" defaultTableStyle="TableStyleMedium2" defaultPivotStyle="PivotStyleLight16"/>
  <colors>
    <mruColors>
      <color rgb="FF006600"/>
      <color rgb="FF99FF99"/>
      <color rgb="FFCCFFFF"/>
      <color rgb="FFCC66FF"/>
      <color rgb="FF00FFFF"/>
      <color rgb="FF66FF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83</xdr:row>
      <xdr:rowOff>60960</xdr:rowOff>
    </xdr:from>
    <xdr:to>
      <xdr:col>1</xdr:col>
      <xdr:colOff>579120</xdr:colOff>
      <xdr:row>86</xdr:row>
      <xdr:rowOff>76183</xdr:rowOff>
    </xdr:to>
    <xdr:pic>
      <xdr:nvPicPr>
        <xdr:cNvPr id="91" name="Picture 90" descr="Image result for email">
          <a:extLst>
            <a:ext uri="{FF2B5EF4-FFF2-40B4-BE49-F238E27FC236}">
              <a16:creationId xmlns:a16="http://schemas.microsoft.com/office/drawing/2014/main" id="{59876571-C037-4849-A2AD-E6EECD93BC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636" y="39761160"/>
          <a:ext cx="512444" cy="609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ST\I-Asia%20Master%20Land%20Cost%20Winter%20OCT%2014%20to%20MAR%2015%20(Updated%2023%20Sep%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AND CHART"/>
      <sheetName val="OTHER VEHICLES"/>
      <sheetName val="I-Transfers Prices"/>
      <sheetName val="I-Excursions Prices"/>
      <sheetName val="SIC EXCURSIONS"/>
      <sheetName val="ENHANCEMENT "/>
    </sheetNames>
    <sheetDataSet>
      <sheetData sheetId="0">
        <row r="15">
          <cell r="C15">
            <v>2</v>
          </cell>
          <cell r="I15">
            <v>2</v>
          </cell>
        </row>
        <row r="39">
          <cell r="J39">
            <v>13</v>
          </cell>
        </row>
        <row r="198">
          <cell r="C198">
            <v>135</v>
          </cell>
          <cell r="I198">
            <v>135</v>
          </cell>
        </row>
        <row r="273">
          <cell r="I273">
            <v>105</v>
          </cell>
        </row>
        <row r="274">
          <cell r="I274">
            <v>10</v>
          </cell>
        </row>
        <row r="277">
          <cell r="B277" t="str">
            <v xml:space="preserve">Zoo admission with tram only + Panda </v>
          </cell>
          <cell r="I277">
            <v>24.5</v>
          </cell>
        </row>
        <row r="378">
          <cell r="J378">
            <v>80</v>
          </cell>
        </row>
        <row r="379">
          <cell r="J379">
            <v>10</v>
          </cell>
        </row>
        <row r="382">
          <cell r="B382" t="str">
            <v>USS Entrance ticket</v>
          </cell>
          <cell r="J382">
            <v>62</v>
          </cell>
        </row>
        <row r="473">
          <cell r="L473">
            <v>80</v>
          </cell>
        </row>
        <row r="474">
          <cell r="M474">
            <v>10</v>
          </cell>
        </row>
        <row r="475">
          <cell r="M475">
            <v>13</v>
          </cell>
        </row>
        <row r="478">
          <cell r="I478">
            <v>23</v>
          </cell>
        </row>
        <row r="479">
          <cell r="I479">
            <v>28</v>
          </cell>
        </row>
        <row r="494">
          <cell r="L494">
            <v>110</v>
          </cell>
        </row>
        <row r="495">
          <cell r="L495">
            <v>10</v>
          </cell>
        </row>
        <row r="498">
          <cell r="I498">
            <v>9</v>
          </cell>
        </row>
        <row r="499">
          <cell r="I499">
            <v>24</v>
          </cell>
        </row>
        <row r="547">
          <cell r="B547" t="str">
            <v>River Safari Admission + Boat Ride</v>
          </cell>
          <cell r="I547">
            <v>23</v>
          </cell>
        </row>
      </sheetData>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abSelected="1" workbookViewId="0">
      <selection activeCell="A84" sqref="A84:C86"/>
    </sheetView>
  </sheetViews>
  <sheetFormatPr defaultColWidth="7.28515625" defaultRowHeight="12.75" x14ac:dyDescent="0.25"/>
  <cols>
    <col min="1" max="1" width="45.28515625" style="143" customWidth="1"/>
    <col min="2" max="6" width="20.7109375" style="115" customWidth="1"/>
    <col min="7" max="235" width="7.28515625" style="121"/>
    <col min="236" max="236" width="35.7109375" style="121" customWidth="1"/>
    <col min="237" max="237" width="49" style="121" customWidth="1"/>
    <col min="238" max="244" width="9.42578125" style="121" customWidth="1"/>
    <col min="245" max="491" width="7.28515625" style="121"/>
    <col min="492" max="492" width="35.7109375" style="121" customWidth="1"/>
    <col min="493" max="493" width="49" style="121" customWidth="1"/>
    <col min="494" max="500" width="9.42578125" style="121" customWidth="1"/>
    <col min="501" max="747" width="7.28515625" style="121"/>
    <col min="748" max="748" width="35.7109375" style="121" customWidth="1"/>
    <col min="749" max="749" width="49" style="121" customWidth="1"/>
    <col min="750" max="756" width="9.42578125" style="121" customWidth="1"/>
    <col min="757" max="1003" width="7.28515625" style="121"/>
    <col min="1004" max="1004" width="35.7109375" style="121" customWidth="1"/>
    <col min="1005" max="1005" width="49" style="121" customWidth="1"/>
    <col min="1006" max="1012" width="9.42578125" style="121" customWidth="1"/>
    <col min="1013" max="1259" width="7.28515625" style="121"/>
    <col min="1260" max="1260" width="35.7109375" style="121" customWidth="1"/>
    <col min="1261" max="1261" width="49" style="121" customWidth="1"/>
    <col min="1262" max="1268" width="9.42578125" style="121" customWidth="1"/>
    <col min="1269" max="1515" width="7.28515625" style="121"/>
    <col min="1516" max="1516" width="35.7109375" style="121" customWidth="1"/>
    <col min="1517" max="1517" width="49" style="121" customWidth="1"/>
    <col min="1518" max="1524" width="9.42578125" style="121" customWidth="1"/>
    <col min="1525" max="1771" width="7.28515625" style="121"/>
    <col min="1772" max="1772" width="35.7109375" style="121" customWidth="1"/>
    <col min="1773" max="1773" width="49" style="121" customWidth="1"/>
    <col min="1774" max="1780" width="9.42578125" style="121" customWidth="1"/>
    <col min="1781" max="2027" width="7.28515625" style="121"/>
    <col min="2028" max="2028" width="35.7109375" style="121" customWidth="1"/>
    <col min="2029" max="2029" width="49" style="121" customWidth="1"/>
    <col min="2030" max="2036" width="9.42578125" style="121" customWidth="1"/>
    <col min="2037" max="2283" width="7.28515625" style="121"/>
    <col min="2284" max="2284" width="35.7109375" style="121" customWidth="1"/>
    <col min="2285" max="2285" width="49" style="121" customWidth="1"/>
    <col min="2286" max="2292" width="9.42578125" style="121" customWidth="1"/>
    <col min="2293" max="2539" width="7.28515625" style="121"/>
    <col min="2540" max="2540" width="35.7109375" style="121" customWidth="1"/>
    <col min="2541" max="2541" width="49" style="121" customWidth="1"/>
    <col min="2542" max="2548" width="9.42578125" style="121" customWidth="1"/>
    <col min="2549" max="2795" width="7.28515625" style="121"/>
    <col min="2796" max="2796" width="35.7109375" style="121" customWidth="1"/>
    <col min="2797" max="2797" width="49" style="121" customWidth="1"/>
    <col min="2798" max="2804" width="9.42578125" style="121" customWidth="1"/>
    <col min="2805" max="3051" width="7.28515625" style="121"/>
    <col min="3052" max="3052" width="35.7109375" style="121" customWidth="1"/>
    <col min="3053" max="3053" width="49" style="121" customWidth="1"/>
    <col min="3054" max="3060" width="9.42578125" style="121" customWidth="1"/>
    <col min="3061" max="3307" width="7.28515625" style="121"/>
    <col min="3308" max="3308" width="35.7109375" style="121" customWidth="1"/>
    <col min="3309" max="3309" width="49" style="121" customWidth="1"/>
    <col min="3310" max="3316" width="9.42578125" style="121" customWidth="1"/>
    <col min="3317" max="3563" width="7.28515625" style="121"/>
    <col min="3564" max="3564" width="35.7109375" style="121" customWidth="1"/>
    <col min="3565" max="3565" width="49" style="121" customWidth="1"/>
    <col min="3566" max="3572" width="9.42578125" style="121" customWidth="1"/>
    <col min="3573" max="3819" width="7.28515625" style="121"/>
    <col min="3820" max="3820" width="35.7109375" style="121" customWidth="1"/>
    <col min="3821" max="3821" width="49" style="121" customWidth="1"/>
    <col min="3822" max="3828" width="9.42578125" style="121" customWidth="1"/>
    <col min="3829" max="4075" width="7.28515625" style="121"/>
    <col min="4076" max="4076" width="35.7109375" style="121" customWidth="1"/>
    <col min="4077" max="4077" width="49" style="121" customWidth="1"/>
    <col min="4078" max="4084" width="9.42578125" style="121" customWidth="1"/>
    <col min="4085" max="4331" width="7.28515625" style="121"/>
    <col min="4332" max="4332" width="35.7109375" style="121" customWidth="1"/>
    <col min="4333" max="4333" width="49" style="121" customWidth="1"/>
    <col min="4334" max="4340" width="9.42578125" style="121" customWidth="1"/>
    <col min="4341" max="4587" width="7.28515625" style="121"/>
    <col min="4588" max="4588" width="35.7109375" style="121" customWidth="1"/>
    <col min="4589" max="4589" width="49" style="121" customWidth="1"/>
    <col min="4590" max="4596" width="9.42578125" style="121" customWidth="1"/>
    <col min="4597" max="4843" width="7.28515625" style="121"/>
    <col min="4844" max="4844" width="35.7109375" style="121" customWidth="1"/>
    <col min="4845" max="4845" width="49" style="121" customWidth="1"/>
    <col min="4846" max="4852" width="9.42578125" style="121" customWidth="1"/>
    <col min="4853" max="5099" width="7.28515625" style="121"/>
    <col min="5100" max="5100" width="35.7109375" style="121" customWidth="1"/>
    <col min="5101" max="5101" width="49" style="121" customWidth="1"/>
    <col min="5102" max="5108" width="9.42578125" style="121" customWidth="1"/>
    <col min="5109" max="5355" width="7.28515625" style="121"/>
    <col min="5356" max="5356" width="35.7109375" style="121" customWidth="1"/>
    <col min="5357" max="5357" width="49" style="121" customWidth="1"/>
    <col min="5358" max="5364" width="9.42578125" style="121" customWidth="1"/>
    <col min="5365" max="5611" width="7.28515625" style="121"/>
    <col min="5612" max="5612" width="35.7109375" style="121" customWidth="1"/>
    <col min="5613" max="5613" width="49" style="121" customWidth="1"/>
    <col min="5614" max="5620" width="9.42578125" style="121" customWidth="1"/>
    <col min="5621" max="5867" width="7.28515625" style="121"/>
    <col min="5868" max="5868" width="35.7109375" style="121" customWidth="1"/>
    <col min="5869" max="5869" width="49" style="121" customWidth="1"/>
    <col min="5870" max="5876" width="9.42578125" style="121" customWidth="1"/>
    <col min="5877" max="6123" width="7.28515625" style="121"/>
    <col min="6124" max="6124" width="35.7109375" style="121" customWidth="1"/>
    <col min="6125" max="6125" width="49" style="121" customWidth="1"/>
    <col min="6126" max="6132" width="9.42578125" style="121" customWidth="1"/>
    <col min="6133" max="6379" width="7.28515625" style="121"/>
    <col min="6380" max="6380" width="35.7109375" style="121" customWidth="1"/>
    <col min="6381" max="6381" width="49" style="121" customWidth="1"/>
    <col min="6382" max="6388" width="9.42578125" style="121" customWidth="1"/>
    <col min="6389" max="6635" width="7.28515625" style="121"/>
    <col min="6636" max="6636" width="35.7109375" style="121" customWidth="1"/>
    <col min="6637" max="6637" width="49" style="121" customWidth="1"/>
    <col min="6638" max="6644" width="9.42578125" style="121" customWidth="1"/>
    <col min="6645" max="6891" width="7.28515625" style="121"/>
    <col min="6892" max="6892" width="35.7109375" style="121" customWidth="1"/>
    <col min="6893" max="6893" width="49" style="121" customWidth="1"/>
    <col min="6894" max="6900" width="9.42578125" style="121" customWidth="1"/>
    <col min="6901" max="7147" width="7.28515625" style="121"/>
    <col min="7148" max="7148" width="35.7109375" style="121" customWidth="1"/>
    <col min="7149" max="7149" width="49" style="121" customWidth="1"/>
    <col min="7150" max="7156" width="9.42578125" style="121" customWidth="1"/>
    <col min="7157" max="7403" width="7.28515625" style="121"/>
    <col min="7404" max="7404" width="35.7109375" style="121" customWidth="1"/>
    <col min="7405" max="7405" width="49" style="121" customWidth="1"/>
    <col min="7406" max="7412" width="9.42578125" style="121" customWidth="1"/>
    <col min="7413" max="7659" width="7.28515625" style="121"/>
    <col min="7660" max="7660" width="35.7109375" style="121" customWidth="1"/>
    <col min="7661" max="7661" width="49" style="121" customWidth="1"/>
    <col min="7662" max="7668" width="9.42578125" style="121" customWidth="1"/>
    <col min="7669" max="7915" width="7.28515625" style="121"/>
    <col min="7916" max="7916" width="35.7109375" style="121" customWidth="1"/>
    <col min="7917" max="7917" width="49" style="121" customWidth="1"/>
    <col min="7918" max="7924" width="9.42578125" style="121" customWidth="1"/>
    <col min="7925" max="8171" width="7.28515625" style="121"/>
    <col min="8172" max="8172" width="35.7109375" style="121" customWidth="1"/>
    <col min="8173" max="8173" width="49" style="121" customWidth="1"/>
    <col min="8174" max="8180" width="9.42578125" style="121" customWidth="1"/>
    <col min="8181" max="8427" width="7.28515625" style="121"/>
    <col min="8428" max="8428" width="35.7109375" style="121" customWidth="1"/>
    <col min="8429" max="8429" width="49" style="121" customWidth="1"/>
    <col min="8430" max="8436" width="9.42578125" style="121" customWidth="1"/>
    <col min="8437" max="8683" width="7.28515625" style="121"/>
    <col min="8684" max="8684" width="35.7109375" style="121" customWidth="1"/>
    <col min="8685" max="8685" width="49" style="121" customWidth="1"/>
    <col min="8686" max="8692" width="9.42578125" style="121" customWidth="1"/>
    <col min="8693" max="8939" width="7.28515625" style="121"/>
    <col min="8940" max="8940" width="35.7109375" style="121" customWidth="1"/>
    <col min="8941" max="8941" width="49" style="121" customWidth="1"/>
    <col min="8942" max="8948" width="9.42578125" style="121" customWidth="1"/>
    <col min="8949" max="9195" width="7.28515625" style="121"/>
    <col min="9196" max="9196" width="35.7109375" style="121" customWidth="1"/>
    <col min="9197" max="9197" width="49" style="121" customWidth="1"/>
    <col min="9198" max="9204" width="9.42578125" style="121" customWidth="1"/>
    <col min="9205" max="9451" width="7.28515625" style="121"/>
    <col min="9452" max="9452" width="35.7109375" style="121" customWidth="1"/>
    <col min="9453" max="9453" width="49" style="121" customWidth="1"/>
    <col min="9454" max="9460" width="9.42578125" style="121" customWidth="1"/>
    <col min="9461" max="9707" width="7.28515625" style="121"/>
    <col min="9708" max="9708" width="35.7109375" style="121" customWidth="1"/>
    <col min="9709" max="9709" width="49" style="121" customWidth="1"/>
    <col min="9710" max="9716" width="9.42578125" style="121" customWidth="1"/>
    <col min="9717" max="9963" width="7.28515625" style="121"/>
    <col min="9964" max="9964" width="35.7109375" style="121" customWidth="1"/>
    <col min="9965" max="9965" width="49" style="121" customWidth="1"/>
    <col min="9966" max="9972" width="9.42578125" style="121" customWidth="1"/>
    <col min="9973" max="10219" width="7.28515625" style="121"/>
    <col min="10220" max="10220" width="35.7109375" style="121" customWidth="1"/>
    <col min="10221" max="10221" width="49" style="121" customWidth="1"/>
    <col min="10222" max="10228" width="9.42578125" style="121" customWidth="1"/>
    <col min="10229" max="10475" width="7.28515625" style="121"/>
    <col min="10476" max="10476" width="35.7109375" style="121" customWidth="1"/>
    <col min="10477" max="10477" width="49" style="121" customWidth="1"/>
    <col min="10478" max="10484" width="9.42578125" style="121" customWidth="1"/>
    <col min="10485" max="10731" width="7.28515625" style="121"/>
    <col min="10732" max="10732" width="35.7109375" style="121" customWidth="1"/>
    <col min="10733" max="10733" width="49" style="121" customWidth="1"/>
    <col min="10734" max="10740" width="9.42578125" style="121" customWidth="1"/>
    <col min="10741" max="10987" width="7.28515625" style="121"/>
    <col min="10988" max="10988" width="35.7109375" style="121" customWidth="1"/>
    <col min="10989" max="10989" width="49" style="121" customWidth="1"/>
    <col min="10990" max="10996" width="9.42578125" style="121" customWidth="1"/>
    <col min="10997" max="11243" width="7.28515625" style="121"/>
    <col min="11244" max="11244" width="35.7109375" style="121" customWidth="1"/>
    <col min="11245" max="11245" width="49" style="121" customWidth="1"/>
    <col min="11246" max="11252" width="9.42578125" style="121" customWidth="1"/>
    <col min="11253" max="11499" width="7.28515625" style="121"/>
    <col min="11500" max="11500" width="35.7109375" style="121" customWidth="1"/>
    <col min="11501" max="11501" width="49" style="121" customWidth="1"/>
    <col min="11502" max="11508" width="9.42578125" style="121" customWidth="1"/>
    <col min="11509" max="11755" width="7.28515625" style="121"/>
    <col min="11756" max="11756" width="35.7109375" style="121" customWidth="1"/>
    <col min="11757" max="11757" width="49" style="121" customWidth="1"/>
    <col min="11758" max="11764" width="9.42578125" style="121" customWidth="1"/>
    <col min="11765" max="12011" width="7.28515625" style="121"/>
    <col min="12012" max="12012" width="35.7109375" style="121" customWidth="1"/>
    <col min="12013" max="12013" width="49" style="121" customWidth="1"/>
    <col min="12014" max="12020" width="9.42578125" style="121" customWidth="1"/>
    <col min="12021" max="12267" width="7.28515625" style="121"/>
    <col min="12268" max="12268" width="35.7109375" style="121" customWidth="1"/>
    <col min="12269" max="12269" width="49" style="121" customWidth="1"/>
    <col min="12270" max="12276" width="9.42578125" style="121" customWidth="1"/>
    <col min="12277" max="12523" width="7.28515625" style="121"/>
    <col min="12524" max="12524" width="35.7109375" style="121" customWidth="1"/>
    <col min="12525" max="12525" width="49" style="121" customWidth="1"/>
    <col min="12526" max="12532" width="9.42578125" style="121" customWidth="1"/>
    <col min="12533" max="12779" width="7.28515625" style="121"/>
    <col min="12780" max="12780" width="35.7109375" style="121" customWidth="1"/>
    <col min="12781" max="12781" width="49" style="121" customWidth="1"/>
    <col min="12782" max="12788" width="9.42578125" style="121" customWidth="1"/>
    <col min="12789" max="13035" width="7.28515625" style="121"/>
    <col min="13036" max="13036" width="35.7109375" style="121" customWidth="1"/>
    <col min="13037" max="13037" width="49" style="121" customWidth="1"/>
    <col min="13038" max="13044" width="9.42578125" style="121" customWidth="1"/>
    <col min="13045" max="13291" width="7.28515625" style="121"/>
    <col min="13292" max="13292" width="35.7109375" style="121" customWidth="1"/>
    <col min="13293" max="13293" width="49" style="121" customWidth="1"/>
    <col min="13294" max="13300" width="9.42578125" style="121" customWidth="1"/>
    <col min="13301" max="13547" width="7.28515625" style="121"/>
    <col min="13548" max="13548" width="35.7109375" style="121" customWidth="1"/>
    <col min="13549" max="13549" width="49" style="121" customWidth="1"/>
    <col min="13550" max="13556" width="9.42578125" style="121" customWidth="1"/>
    <col min="13557" max="13803" width="7.28515625" style="121"/>
    <col min="13804" max="13804" width="35.7109375" style="121" customWidth="1"/>
    <col min="13805" max="13805" width="49" style="121" customWidth="1"/>
    <col min="13806" max="13812" width="9.42578125" style="121" customWidth="1"/>
    <col min="13813" max="14059" width="7.28515625" style="121"/>
    <col min="14060" max="14060" width="35.7109375" style="121" customWidth="1"/>
    <col min="14061" max="14061" width="49" style="121" customWidth="1"/>
    <col min="14062" max="14068" width="9.42578125" style="121" customWidth="1"/>
    <col min="14069" max="14315" width="7.28515625" style="121"/>
    <col min="14316" max="14316" width="35.7109375" style="121" customWidth="1"/>
    <col min="14317" max="14317" width="49" style="121" customWidth="1"/>
    <col min="14318" max="14324" width="9.42578125" style="121" customWidth="1"/>
    <col min="14325" max="14571" width="7.28515625" style="121"/>
    <col min="14572" max="14572" width="35.7109375" style="121" customWidth="1"/>
    <col min="14573" max="14573" width="49" style="121" customWidth="1"/>
    <col min="14574" max="14580" width="9.42578125" style="121" customWidth="1"/>
    <col min="14581" max="14827" width="7.28515625" style="121"/>
    <col min="14828" max="14828" width="35.7109375" style="121" customWidth="1"/>
    <col min="14829" max="14829" width="49" style="121" customWidth="1"/>
    <col min="14830" max="14836" width="9.42578125" style="121" customWidth="1"/>
    <col min="14837" max="15083" width="7.28515625" style="121"/>
    <col min="15084" max="15084" width="35.7109375" style="121" customWidth="1"/>
    <col min="15085" max="15085" width="49" style="121" customWidth="1"/>
    <col min="15086" max="15092" width="9.42578125" style="121" customWidth="1"/>
    <col min="15093" max="15339" width="7.28515625" style="121"/>
    <col min="15340" max="15340" width="35.7109375" style="121" customWidth="1"/>
    <col min="15341" max="15341" width="49" style="121" customWidth="1"/>
    <col min="15342" max="15348" width="9.42578125" style="121" customWidth="1"/>
    <col min="15349" max="15595" width="7.28515625" style="121"/>
    <col min="15596" max="15596" width="35.7109375" style="121" customWidth="1"/>
    <col min="15597" max="15597" width="49" style="121" customWidth="1"/>
    <col min="15598" max="15604" width="9.42578125" style="121" customWidth="1"/>
    <col min="15605" max="15851" width="7.28515625" style="121"/>
    <col min="15852" max="15852" width="35.7109375" style="121" customWidth="1"/>
    <col min="15853" max="15853" width="49" style="121" customWidth="1"/>
    <col min="15854" max="15860" width="9.42578125" style="121" customWidth="1"/>
    <col min="15861" max="16107" width="7.28515625" style="121"/>
    <col min="16108" max="16108" width="35.7109375" style="121" customWidth="1"/>
    <col min="16109" max="16109" width="49" style="121" customWidth="1"/>
    <col min="16110" max="16116" width="9.42578125" style="121" customWidth="1"/>
    <col min="16117" max="16384" width="7.28515625" style="121"/>
  </cols>
  <sheetData>
    <row r="1" spans="1:6" s="113" customFormat="1" ht="21" customHeight="1" x14ac:dyDescent="0.25">
      <c r="A1" s="112"/>
      <c r="B1" s="167" t="s">
        <v>0</v>
      </c>
      <c r="C1" s="168"/>
      <c r="D1" s="168"/>
      <c r="E1" s="168"/>
      <c r="F1" s="169"/>
    </row>
    <row r="2" spans="1:6" s="113" customFormat="1" ht="21" customHeight="1" x14ac:dyDescent="0.25">
      <c r="A2" s="114"/>
      <c r="B2" s="147" t="s">
        <v>1</v>
      </c>
      <c r="C2" s="115"/>
      <c r="D2" s="116" t="s">
        <v>2</v>
      </c>
      <c r="E2" s="115"/>
      <c r="F2" s="117"/>
    </row>
    <row r="3" spans="1:6" s="113" customFormat="1" ht="21" customHeight="1" x14ac:dyDescent="0.25">
      <c r="A3" s="114"/>
      <c r="B3" s="148" t="s">
        <v>3</v>
      </c>
      <c r="C3" s="115"/>
      <c r="D3" s="116" t="s">
        <v>4</v>
      </c>
      <c r="E3" s="115"/>
      <c r="F3" s="117"/>
    </row>
    <row r="4" spans="1:6" s="113" customFormat="1" ht="21" customHeight="1" x14ac:dyDescent="0.25">
      <c r="A4" s="114"/>
      <c r="B4" s="149" t="s">
        <v>5</v>
      </c>
      <c r="C4" s="118"/>
      <c r="D4" s="119" t="s">
        <v>6</v>
      </c>
      <c r="E4" s="118"/>
      <c r="F4" s="120"/>
    </row>
    <row r="5" spans="1:6" ht="34.9" customHeight="1" x14ac:dyDescent="0.25">
      <c r="A5" s="175" t="s">
        <v>7</v>
      </c>
      <c r="B5" s="176"/>
      <c r="C5" s="176"/>
      <c r="D5" s="176"/>
      <c r="E5" s="176"/>
      <c r="F5" s="177"/>
    </row>
    <row r="6" spans="1:6" ht="34.9" customHeight="1" x14ac:dyDescent="0.25">
      <c r="A6" s="178" t="s">
        <v>8</v>
      </c>
      <c r="B6" s="179"/>
      <c r="C6" s="179"/>
      <c r="D6" s="179"/>
      <c r="E6" s="179"/>
      <c r="F6" s="180"/>
    </row>
    <row r="7" spans="1:6" ht="25.15" customHeight="1" x14ac:dyDescent="0.25">
      <c r="A7" s="181" t="s">
        <v>9</v>
      </c>
      <c r="B7" s="170" t="s">
        <v>10</v>
      </c>
      <c r="C7" s="171"/>
      <c r="D7" s="171"/>
      <c r="E7" s="171"/>
      <c r="F7" s="172"/>
    </row>
    <row r="8" spans="1:6" ht="25.15" customHeight="1" x14ac:dyDescent="0.25">
      <c r="A8" s="182"/>
      <c r="B8" s="173" t="s">
        <v>11</v>
      </c>
      <c r="C8" s="174"/>
      <c r="D8" s="174"/>
      <c r="E8" s="174"/>
      <c r="F8" s="174"/>
    </row>
    <row r="9" spans="1:6" ht="24.75" customHeight="1" x14ac:dyDescent="0.25">
      <c r="A9" s="122" t="s">
        <v>12</v>
      </c>
      <c r="B9" s="123">
        <v>1</v>
      </c>
      <c r="C9" s="124">
        <v>2</v>
      </c>
      <c r="D9" s="124">
        <v>3</v>
      </c>
      <c r="E9" s="124" t="s">
        <v>13</v>
      </c>
      <c r="F9" s="124" t="s">
        <v>14</v>
      </c>
    </row>
    <row r="10" spans="1:6" ht="25.15" customHeight="1" x14ac:dyDescent="0.25">
      <c r="A10" s="125" t="s">
        <v>15</v>
      </c>
      <c r="B10" s="162" t="s">
        <v>16</v>
      </c>
      <c r="C10" s="160"/>
      <c r="D10" s="160"/>
      <c r="E10" s="160"/>
      <c r="F10" s="161"/>
    </row>
    <row r="11" spans="1:6" ht="19.899999999999999" customHeight="1" x14ac:dyDescent="0.25">
      <c r="A11" s="126" t="s">
        <v>17</v>
      </c>
      <c r="B11" s="127">
        <v>291</v>
      </c>
      <c r="C11" s="127">
        <v>150</v>
      </c>
      <c r="D11" s="127">
        <v>104</v>
      </c>
      <c r="E11" s="127">
        <v>80</v>
      </c>
      <c r="F11" s="127">
        <v>50</v>
      </c>
    </row>
    <row r="12" spans="1:6" ht="19.899999999999999" customHeight="1" x14ac:dyDescent="0.25">
      <c r="A12" s="126" t="s">
        <v>18</v>
      </c>
      <c r="B12" s="127">
        <v>322</v>
      </c>
      <c r="C12" s="127">
        <v>166</v>
      </c>
      <c r="D12" s="127">
        <v>114</v>
      </c>
      <c r="E12" s="127">
        <v>88</v>
      </c>
      <c r="F12" s="127">
        <v>56</v>
      </c>
    </row>
    <row r="13" spans="1:6" ht="68.45" customHeight="1" x14ac:dyDescent="0.25">
      <c r="A13" s="150" t="s">
        <v>19</v>
      </c>
      <c r="B13" s="151"/>
      <c r="C13" s="151"/>
      <c r="D13" s="151"/>
      <c r="E13" s="151"/>
      <c r="F13" s="152"/>
    </row>
    <row r="14" spans="1:6" ht="15" customHeight="1" x14ac:dyDescent="0.25">
      <c r="A14" s="128"/>
      <c r="B14" s="129"/>
      <c r="C14" s="129"/>
      <c r="D14" s="129"/>
      <c r="E14" s="129"/>
      <c r="F14" s="130"/>
    </row>
    <row r="15" spans="1:6" ht="25.15" customHeight="1" x14ac:dyDescent="0.25">
      <c r="A15" s="125" t="s">
        <v>20</v>
      </c>
      <c r="B15" s="159" t="s">
        <v>21</v>
      </c>
      <c r="C15" s="160"/>
      <c r="D15" s="160"/>
      <c r="E15" s="160"/>
      <c r="F15" s="161"/>
    </row>
    <row r="16" spans="1:6" ht="19.899999999999999" customHeight="1" x14ac:dyDescent="0.25">
      <c r="A16" s="126" t="s">
        <v>17</v>
      </c>
      <c r="B16" s="127">
        <v>382</v>
      </c>
      <c r="C16" s="127">
        <v>200</v>
      </c>
      <c r="D16" s="127">
        <v>141</v>
      </c>
      <c r="E16" s="127">
        <v>110</v>
      </c>
      <c r="F16" s="127">
        <v>71</v>
      </c>
    </row>
    <row r="17" spans="1:6" ht="19.899999999999999" customHeight="1" x14ac:dyDescent="0.25">
      <c r="A17" s="126" t="s">
        <v>18</v>
      </c>
      <c r="B17" s="127">
        <v>434</v>
      </c>
      <c r="C17" s="127">
        <v>226</v>
      </c>
      <c r="D17" s="127">
        <v>157</v>
      </c>
      <c r="E17" s="127">
        <v>122</v>
      </c>
      <c r="F17" s="127">
        <v>82</v>
      </c>
    </row>
    <row r="18" spans="1:6" ht="91.15" customHeight="1" x14ac:dyDescent="0.25">
      <c r="A18" s="150" t="s">
        <v>22</v>
      </c>
      <c r="B18" s="151"/>
      <c r="C18" s="151"/>
      <c r="D18" s="151"/>
      <c r="E18" s="151"/>
      <c r="F18" s="152"/>
    </row>
    <row r="19" spans="1:6" ht="15" customHeight="1" x14ac:dyDescent="0.25">
      <c r="A19" s="128"/>
      <c r="B19" s="129"/>
      <c r="C19" s="129"/>
      <c r="D19" s="129"/>
      <c r="E19" s="129"/>
      <c r="F19" s="130"/>
    </row>
    <row r="20" spans="1:6" ht="30" customHeight="1" x14ac:dyDescent="0.25">
      <c r="A20" s="125" t="s">
        <v>23</v>
      </c>
      <c r="B20" s="159" t="s">
        <v>24</v>
      </c>
      <c r="C20" s="160"/>
      <c r="D20" s="160"/>
      <c r="E20" s="160"/>
      <c r="F20" s="161"/>
    </row>
    <row r="21" spans="1:6" ht="19.899999999999999" customHeight="1" x14ac:dyDescent="0.25">
      <c r="A21" s="126" t="s">
        <v>17</v>
      </c>
      <c r="B21" s="127">
        <v>386</v>
      </c>
      <c r="C21" s="127">
        <v>207</v>
      </c>
      <c r="D21" s="127">
        <v>147</v>
      </c>
      <c r="E21" s="127">
        <v>118</v>
      </c>
      <c r="F21" s="127">
        <v>79</v>
      </c>
    </row>
    <row r="22" spans="1:6" ht="19.899999999999999" customHeight="1" x14ac:dyDescent="0.25">
      <c r="A22" s="126" t="s">
        <v>18</v>
      </c>
      <c r="B22" s="127">
        <v>438</v>
      </c>
      <c r="C22" s="127">
        <v>233</v>
      </c>
      <c r="D22" s="127">
        <v>165</v>
      </c>
      <c r="E22" s="127">
        <v>131</v>
      </c>
      <c r="F22" s="127">
        <v>90</v>
      </c>
    </row>
    <row r="23" spans="1:6" ht="100.15" customHeight="1" x14ac:dyDescent="0.25">
      <c r="A23" s="150" t="s">
        <v>25</v>
      </c>
      <c r="B23" s="151"/>
      <c r="C23" s="151"/>
      <c r="D23" s="151"/>
      <c r="E23" s="151"/>
      <c r="F23" s="152"/>
    </row>
    <row r="24" spans="1:6" ht="15" customHeight="1" x14ac:dyDescent="0.25">
      <c r="A24" s="128"/>
      <c r="B24" s="129"/>
      <c r="C24" s="129"/>
      <c r="D24" s="129"/>
      <c r="E24" s="129"/>
      <c r="F24" s="130"/>
    </row>
    <row r="25" spans="1:6" ht="25.15" customHeight="1" x14ac:dyDescent="0.25">
      <c r="A25" s="125" t="s">
        <v>26</v>
      </c>
      <c r="B25" s="162" t="s">
        <v>16</v>
      </c>
      <c r="C25" s="160"/>
      <c r="D25" s="160"/>
      <c r="E25" s="160"/>
      <c r="F25" s="161"/>
    </row>
    <row r="26" spans="1:6" ht="19.899999999999999" customHeight="1" x14ac:dyDescent="0.25">
      <c r="A26" s="126" t="s">
        <v>17</v>
      </c>
      <c r="B26" s="127">
        <v>297</v>
      </c>
      <c r="C26" s="127">
        <v>157</v>
      </c>
      <c r="D26" s="127">
        <v>110</v>
      </c>
      <c r="E26" s="127">
        <v>87</v>
      </c>
      <c r="F26" s="127">
        <v>57</v>
      </c>
    </row>
    <row r="27" spans="1:6" ht="19.899999999999999" customHeight="1" x14ac:dyDescent="0.25">
      <c r="A27" s="126" t="s">
        <v>18</v>
      </c>
      <c r="B27" s="127">
        <v>328</v>
      </c>
      <c r="C27" s="127">
        <v>172</v>
      </c>
      <c r="D27" s="127">
        <v>120</v>
      </c>
      <c r="E27" s="127">
        <v>94</v>
      </c>
      <c r="F27" s="127">
        <v>62</v>
      </c>
    </row>
    <row r="28" spans="1:6" ht="132.6" customHeight="1" x14ac:dyDescent="0.25">
      <c r="A28" s="150" t="s">
        <v>27</v>
      </c>
      <c r="B28" s="151"/>
      <c r="C28" s="151"/>
      <c r="D28" s="151"/>
      <c r="E28" s="151"/>
      <c r="F28" s="152"/>
    </row>
    <row r="29" spans="1:6" ht="15" customHeight="1" x14ac:dyDescent="0.25">
      <c r="A29" s="128"/>
      <c r="B29" s="129"/>
      <c r="C29" s="129"/>
      <c r="D29" s="129"/>
      <c r="E29" s="129"/>
      <c r="F29" s="130"/>
    </row>
    <row r="30" spans="1:6" ht="30" customHeight="1" x14ac:dyDescent="0.25">
      <c r="A30" s="125" t="s">
        <v>28</v>
      </c>
      <c r="B30" s="159" t="s">
        <v>29</v>
      </c>
      <c r="C30" s="160"/>
      <c r="D30" s="160"/>
      <c r="E30" s="160"/>
      <c r="F30" s="161"/>
    </row>
    <row r="31" spans="1:6" ht="19.899999999999999" customHeight="1" x14ac:dyDescent="0.25">
      <c r="A31" s="126" t="s">
        <v>17</v>
      </c>
      <c r="B31" s="127">
        <v>309</v>
      </c>
      <c r="C31" s="127">
        <v>163</v>
      </c>
      <c r="D31" s="127">
        <v>114</v>
      </c>
      <c r="E31" s="127">
        <v>90</v>
      </c>
      <c r="F31" s="127">
        <v>59</v>
      </c>
    </row>
    <row r="32" spans="1:6" ht="19.899999999999999" customHeight="1" x14ac:dyDescent="0.25">
      <c r="A32" s="126" t="s">
        <v>18</v>
      </c>
      <c r="B32" s="127">
        <v>329</v>
      </c>
      <c r="C32" s="127">
        <v>173</v>
      </c>
      <c r="D32" s="127">
        <v>121</v>
      </c>
      <c r="E32" s="127">
        <v>95</v>
      </c>
      <c r="F32" s="127">
        <v>63</v>
      </c>
    </row>
    <row r="33" spans="1:6" ht="147.6" customHeight="1" x14ac:dyDescent="0.25">
      <c r="A33" s="150" t="s">
        <v>30</v>
      </c>
      <c r="B33" s="151"/>
      <c r="C33" s="151"/>
      <c r="D33" s="151"/>
      <c r="E33" s="151"/>
      <c r="F33" s="152"/>
    </row>
    <row r="34" spans="1:6" ht="15" customHeight="1" x14ac:dyDescent="0.25">
      <c r="A34" s="131"/>
      <c r="B34" s="133"/>
      <c r="C34" s="134"/>
      <c r="D34" s="134"/>
      <c r="E34" s="134"/>
      <c r="F34" s="135"/>
    </row>
    <row r="35" spans="1:6" ht="30" customHeight="1" x14ac:dyDescent="0.25">
      <c r="A35" s="125" t="s">
        <v>31</v>
      </c>
      <c r="B35" s="159" t="s">
        <v>32</v>
      </c>
      <c r="C35" s="160"/>
      <c r="D35" s="160"/>
      <c r="E35" s="160"/>
      <c r="F35" s="161"/>
    </row>
    <row r="36" spans="1:6" ht="19.899999999999999" customHeight="1" x14ac:dyDescent="0.25">
      <c r="A36" s="126" t="s">
        <v>17</v>
      </c>
      <c r="B36" s="127">
        <v>327</v>
      </c>
      <c r="C36" s="127">
        <v>182</v>
      </c>
      <c r="D36" s="127">
        <v>133</v>
      </c>
      <c r="E36" s="127">
        <v>109</v>
      </c>
      <c r="F36" s="127">
        <v>77</v>
      </c>
    </row>
    <row r="37" spans="1:6" ht="19.899999999999999" customHeight="1" x14ac:dyDescent="0.25">
      <c r="A37" s="126" t="s">
        <v>18</v>
      </c>
      <c r="B37" s="127">
        <v>347</v>
      </c>
      <c r="C37" s="127">
        <v>191</v>
      </c>
      <c r="D37" s="127">
        <v>140</v>
      </c>
      <c r="E37" s="127">
        <v>113</v>
      </c>
      <c r="F37" s="127">
        <v>82</v>
      </c>
    </row>
    <row r="38" spans="1:6" ht="196.9" customHeight="1" x14ac:dyDescent="0.25">
      <c r="A38" s="150" t="s">
        <v>33</v>
      </c>
      <c r="B38" s="151"/>
      <c r="C38" s="151"/>
      <c r="D38" s="151"/>
      <c r="E38" s="151"/>
      <c r="F38" s="152"/>
    </row>
    <row r="39" spans="1:6" ht="30" customHeight="1" x14ac:dyDescent="0.25">
      <c r="A39" s="125" t="s">
        <v>34</v>
      </c>
      <c r="B39" s="159" t="s">
        <v>35</v>
      </c>
      <c r="C39" s="160"/>
      <c r="D39" s="160"/>
      <c r="E39" s="160"/>
      <c r="F39" s="161"/>
    </row>
    <row r="40" spans="1:6" ht="19.899999999999999" customHeight="1" x14ac:dyDescent="0.25">
      <c r="A40" s="126" t="s">
        <v>17</v>
      </c>
      <c r="B40" s="127">
        <v>336</v>
      </c>
      <c r="C40" s="127">
        <v>191</v>
      </c>
      <c r="D40" s="127">
        <v>142</v>
      </c>
      <c r="E40" s="127">
        <v>118</v>
      </c>
      <c r="F40" s="127">
        <v>87</v>
      </c>
    </row>
    <row r="41" spans="1:6" ht="19.899999999999999" customHeight="1" x14ac:dyDescent="0.25">
      <c r="A41" s="126" t="s">
        <v>18</v>
      </c>
      <c r="B41" s="127">
        <v>357</v>
      </c>
      <c r="C41" s="127">
        <v>200</v>
      </c>
      <c r="D41" s="127">
        <v>149</v>
      </c>
      <c r="E41" s="127">
        <v>122</v>
      </c>
      <c r="F41" s="127">
        <v>91</v>
      </c>
    </row>
    <row r="42" spans="1:6" ht="198.6" customHeight="1" x14ac:dyDescent="0.25">
      <c r="A42" s="150" t="s">
        <v>36</v>
      </c>
      <c r="B42" s="151"/>
      <c r="C42" s="151"/>
      <c r="D42" s="151"/>
      <c r="E42" s="151"/>
      <c r="F42" s="152"/>
    </row>
    <row r="43" spans="1:6" ht="15" customHeight="1" x14ac:dyDescent="0.25">
      <c r="A43" s="131"/>
      <c r="B43" s="133"/>
      <c r="C43" s="134"/>
      <c r="D43" s="134"/>
      <c r="E43" s="134"/>
      <c r="F43" s="135"/>
    </row>
    <row r="44" spans="1:6" ht="30" customHeight="1" x14ac:dyDescent="0.25">
      <c r="A44" s="125" t="s">
        <v>37</v>
      </c>
      <c r="B44" s="162" t="s">
        <v>38</v>
      </c>
      <c r="C44" s="160"/>
      <c r="D44" s="160"/>
      <c r="E44" s="160"/>
      <c r="F44" s="161"/>
    </row>
    <row r="45" spans="1:6" ht="19.899999999999999" customHeight="1" x14ac:dyDescent="0.25">
      <c r="A45" s="126" t="s">
        <v>17</v>
      </c>
      <c r="B45" s="127">
        <v>304</v>
      </c>
      <c r="C45" s="127">
        <v>159</v>
      </c>
      <c r="D45" s="127">
        <v>110</v>
      </c>
      <c r="E45" s="127">
        <v>86</v>
      </c>
      <c r="F45" s="127">
        <v>55</v>
      </c>
    </row>
    <row r="46" spans="1:6" ht="19.899999999999999" customHeight="1" x14ac:dyDescent="0.25">
      <c r="A46" s="126" t="s">
        <v>18</v>
      </c>
      <c r="B46" s="127">
        <v>325</v>
      </c>
      <c r="C46" s="127">
        <v>169</v>
      </c>
      <c r="D46" s="127">
        <v>117</v>
      </c>
      <c r="E46" s="127">
        <v>91</v>
      </c>
      <c r="F46" s="127">
        <v>59</v>
      </c>
    </row>
    <row r="47" spans="1:6" ht="154.15" customHeight="1" x14ac:dyDescent="0.25">
      <c r="A47" s="150" t="s">
        <v>39</v>
      </c>
      <c r="B47" s="151"/>
      <c r="C47" s="151"/>
      <c r="D47" s="151"/>
      <c r="E47" s="151"/>
      <c r="F47" s="152"/>
    </row>
    <row r="48" spans="1:6" ht="15" customHeight="1" x14ac:dyDescent="0.25">
      <c r="A48" s="131"/>
      <c r="B48" s="133"/>
      <c r="C48" s="134"/>
      <c r="D48" s="134"/>
      <c r="E48" s="134"/>
      <c r="F48" s="135"/>
    </row>
    <row r="49" spans="1:6" ht="30" customHeight="1" x14ac:dyDescent="0.25">
      <c r="A49" s="125" t="s">
        <v>40</v>
      </c>
      <c r="B49" s="162" t="s">
        <v>41</v>
      </c>
      <c r="C49" s="160"/>
      <c r="D49" s="160"/>
      <c r="E49" s="160"/>
      <c r="F49" s="161"/>
    </row>
    <row r="50" spans="1:6" ht="18" customHeight="1" x14ac:dyDescent="0.25">
      <c r="A50" s="126" t="s">
        <v>17</v>
      </c>
      <c r="B50" s="127">
        <v>330</v>
      </c>
      <c r="C50" s="127">
        <v>205</v>
      </c>
      <c r="D50" s="127">
        <v>163</v>
      </c>
      <c r="E50" s="127">
        <v>142</v>
      </c>
      <c r="F50" s="127">
        <v>116</v>
      </c>
    </row>
    <row r="51" spans="1:6" ht="18" customHeight="1" x14ac:dyDescent="0.25">
      <c r="A51" s="145" t="s">
        <v>18</v>
      </c>
      <c r="B51" s="146">
        <v>361</v>
      </c>
      <c r="C51" s="146">
        <v>220</v>
      </c>
      <c r="D51" s="146">
        <v>173</v>
      </c>
      <c r="E51" s="146">
        <v>150</v>
      </c>
      <c r="F51" s="146">
        <v>122</v>
      </c>
    </row>
    <row r="52" spans="1:6" ht="121.9" customHeight="1" x14ac:dyDescent="0.25">
      <c r="A52" s="153" t="s">
        <v>42</v>
      </c>
      <c r="B52" s="154"/>
      <c r="C52" s="154"/>
      <c r="D52" s="154"/>
      <c r="E52" s="154"/>
      <c r="F52" s="155"/>
    </row>
    <row r="53" spans="1:6" ht="15" customHeight="1" x14ac:dyDescent="0.25">
      <c r="A53" s="131"/>
      <c r="B53" s="133"/>
      <c r="C53" s="134"/>
      <c r="D53" s="134"/>
      <c r="E53" s="134"/>
      <c r="F53" s="135"/>
    </row>
    <row r="54" spans="1:6" ht="30" customHeight="1" x14ac:dyDescent="0.25">
      <c r="A54" s="125" t="s">
        <v>43</v>
      </c>
      <c r="B54" s="162" t="s">
        <v>44</v>
      </c>
      <c r="C54" s="160"/>
      <c r="D54" s="160"/>
      <c r="E54" s="160"/>
      <c r="F54" s="161"/>
    </row>
    <row r="55" spans="1:6" ht="19.899999999999999" customHeight="1" x14ac:dyDescent="0.25">
      <c r="A55" s="126" t="s">
        <v>17</v>
      </c>
      <c r="B55" s="127">
        <v>317</v>
      </c>
      <c r="C55" s="127">
        <v>191</v>
      </c>
      <c r="D55" s="127">
        <v>150</v>
      </c>
      <c r="E55" s="127">
        <v>129</v>
      </c>
      <c r="F55" s="127">
        <v>102</v>
      </c>
    </row>
    <row r="56" spans="1:6" ht="19.899999999999999" customHeight="1" x14ac:dyDescent="0.25">
      <c r="A56" s="126" t="s">
        <v>18</v>
      </c>
      <c r="B56" s="127">
        <v>347</v>
      </c>
      <c r="C56" s="127">
        <v>207</v>
      </c>
      <c r="D56" s="127">
        <v>160</v>
      </c>
      <c r="E56" s="127">
        <v>137</v>
      </c>
      <c r="F56" s="127">
        <v>110</v>
      </c>
    </row>
    <row r="57" spans="1:6" ht="118.15" customHeight="1" x14ac:dyDescent="0.25">
      <c r="A57" s="156" t="s">
        <v>45</v>
      </c>
      <c r="B57" s="157"/>
      <c r="C57" s="157"/>
      <c r="D57" s="157"/>
      <c r="E57" s="157"/>
      <c r="F57" s="158"/>
    </row>
    <row r="58" spans="1:6" ht="15" customHeight="1" x14ac:dyDescent="0.25">
      <c r="A58" s="131"/>
      <c r="B58" s="133"/>
      <c r="C58" s="134"/>
      <c r="D58" s="134"/>
      <c r="E58" s="134"/>
      <c r="F58" s="135"/>
    </row>
    <row r="59" spans="1:6" ht="30" customHeight="1" x14ac:dyDescent="0.25">
      <c r="A59" s="125" t="s">
        <v>46</v>
      </c>
      <c r="B59" s="162" t="s">
        <v>47</v>
      </c>
      <c r="C59" s="160"/>
      <c r="D59" s="160"/>
      <c r="E59" s="160"/>
      <c r="F59" s="161"/>
    </row>
    <row r="60" spans="1:6" ht="19.899999999999999" customHeight="1" x14ac:dyDescent="0.25">
      <c r="A60" s="126" t="s">
        <v>17</v>
      </c>
      <c r="B60" s="127">
        <v>488</v>
      </c>
      <c r="C60" s="127">
        <v>285</v>
      </c>
      <c r="D60" s="127">
        <v>219</v>
      </c>
      <c r="E60" s="127">
        <v>185</v>
      </c>
      <c r="F60" s="127">
        <v>141</v>
      </c>
    </row>
    <row r="61" spans="1:6" ht="19.899999999999999" customHeight="1" x14ac:dyDescent="0.25">
      <c r="A61" s="126" t="s">
        <v>18</v>
      </c>
      <c r="B61" s="127">
        <v>549</v>
      </c>
      <c r="C61" s="127">
        <v>316</v>
      </c>
      <c r="D61" s="127">
        <v>239</v>
      </c>
      <c r="E61" s="127">
        <v>200</v>
      </c>
      <c r="F61" s="127">
        <v>159</v>
      </c>
    </row>
    <row r="62" spans="1:6" ht="64.150000000000006" customHeight="1" x14ac:dyDescent="0.25">
      <c r="A62" s="150" t="s">
        <v>48</v>
      </c>
      <c r="B62" s="151"/>
      <c r="C62" s="151"/>
      <c r="D62" s="151"/>
      <c r="E62" s="151"/>
      <c r="F62" s="152"/>
    </row>
    <row r="63" spans="1:6" ht="15" customHeight="1" x14ac:dyDescent="0.25">
      <c r="A63" s="131"/>
      <c r="B63" s="133"/>
      <c r="C63" s="134"/>
      <c r="D63" s="134"/>
      <c r="E63" s="134"/>
      <c r="F63" s="135"/>
    </row>
    <row r="64" spans="1:6" ht="30" customHeight="1" x14ac:dyDescent="0.25">
      <c r="A64" s="125" t="s">
        <v>49</v>
      </c>
      <c r="B64" s="159" t="s">
        <v>50</v>
      </c>
      <c r="C64" s="160"/>
      <c r="D64" s="160"/>
      <c r="E64" s="160"/>
      <c r="F64" s="161"/>
    </row>
    <row r="65" spans="1:6" ht="18" customHeight="1" x14ac:dyDescent="0.25">
      <c r="A65" s="126" t="s">
        <v>17</v>
      </c>
      <c r="B65" s="127">
        <v>317</v>
      </c>
      <c r="C65" s="127">
        <v>171</v>
      </c>
      <c r="D65" s="127">
        <v>122</v>
      </c>
      <c r="E65" s="127">
        <v>98</v>
      </c>
      <c r="F65" s="127">
        <v>67</v>
      </c>
    </row>
    <row r="66" spans="1:6" ht="18" customHeight="1" x14ac:dyDescent="0.25">
      <c r="A66" s="126" t="s">
        <v>18</v>
      </c>
      <c r="B66" s="127">
        <v>338</v>
      </c>
      <c r="C66" s="127">
        <v>182</v>
      </c>
      <c r="D66" s="127">
        <v>129</v>
      </c>
      <c r="E66" s="127">
        <v>104</v>
      </c>
      <c r="F66" s="127">
        <v>72</v>
      </c>
    </row>
    <row r="67" spans="1:6" ht="61.15" customHeight="1" x14ac:dyDescent="0.25">
      <c r="A67" s="150" t="s">
        <v>51</v>
      </c>
      <c r="B67" s="151"/>
      <c r="C67" s="151"/>
      <c r="D67" s="151"/>
      <c r="E67" s="151"/>
      <c r="F67" s="152"/>
    </row>
    <row r="68" spans="1:6" ht="15" customHeight="1" x14ac:dyDescent="0.25">
      <c r="A68" s="131"/>
      <c r="B68" s="133"/>
      <c r="C68" s="134"/>
      <c r="D68" s="134"/>
      <c r="E68" s="134"/>
      <c r="F68" s="135"/>
    </row>
    <row r="69" spans="1:6" ht="30" customHeight="1" x14ac:dyDescent="0.25">
      <c r="A69" s="125" t="s">
        <v>52</v>
      </c>
      <c r="B69" s="159" t="s">
        <v>50</v>
      </c>
      <c r="C69" s="160"/>
      <c r="D69" s="160"/>
      <c r="E69" s="160"/>
      <c r="F69" s="161"/>
    </row>
    <row r="70" spans="1:6" ht="18" customHeight="1" x14ac:dyDescent="0.25">
      <c r="A70" s="126" t="s">
        <v>17</v>
      </c>
      <c r="B70" s="127">
        <v>321</v>
      </c>
      <c r="C70" s="127">
        <v>175</v>
      </c>
      <c r="D70" s="127">
        <v>127</v>
      </c>
      <c r="E70" s="127">
        <v>102</v>
      </c>
      <c r="F70" s="127">
        <v>71</v>
      </c>
    </row>
    <row r="71" spans="1:6" ht="18" customHeight="1" x14ac:dyDescent="0.25">
      <c r="A71" s="145" t="s">
        <v>18</v>
      </c>
      <c r="B71" s="146">
        <v>341</v>
      </c>
      <c r="C71" s="146">
        <v>185</v>
      </c>
      <c r="D71" s="146">
        <v>134</v>
      </c>
      <c r="E71" s="146">
        <v>107</v>
      </c>
      <c r="F71" s="146">
        <v>75</v>
      </c>
    </row>
    <row r="72" spans="1:6" ht="66.599999999999994" customHeight="1" x14ac:dyDescent="0.25">
      <c r="A72" s="153" t="s">
        <v>53</v>
      </c>
      <c r="B72" s="154"/>
      <c r="C72" s="154"/>
      <c r="D72" s="154"/>
      <c r="E72" s="154"/>
      <c r="F72" s="155"/>
    </row>
    <row r="73" spans="1:6" ht="15" customHeight="1" x14ac:dyDescent="0.25">
      <c r="A73" s="144"/>
      <c r="B73" s="132"/>
      <c r="C73" s="132"/>
      <c r="D73" s="132"/>
      <c r="E73" s="132"/>
      <c r="F73" s="132"/>
    </row>
    <row r="74" spans="1:6" ht="30" customHeight="1" x14ac:dyDescent="0.25">
      <c r="A74" s="125" t="s">
        <v>54</v>
      </c>
      <c r="B74" s="159" t="s">
        <v>50</v>
      </c>
      <c r="C74" s="160"/>
      <c r="D74" s="160"/>
      <c r="E74" s="160"/>
      <c r="F74" s="161"/>
    </row>
    <row r="75" spans="1:6" ht="18" customHeight="1" x14ac:dyDescent="0.25">
      <c r="A75" s="126" t="s">
        <v>17</v>
      </c>
      <c r="B75" s="127">
        <v>332</v>
      </c>
      <c r="C75" s="127">
        <v>185</v>
      </c>
      <c r="D75" s="127">
        <v>137</v>
      </c>
      <c r="E75" s="127">
        <v>113</v>
      </c>
      <c r="F75" s="127">
        <v>82</v>
      </c>
    </row>
    <row r="76" spans="1:6" ht="18" customHeight="1" x14ac:dyDescent="0.25">
      <c r="A76" s="145" t="s">
        <v>18</v>
      </c>
      <c r="B76" s="146">
        <v>352</v>
      </c>
      <c r="C76" s="146">
        <v>196</v>
      </c>
      <c r="D76" s="146">
        <v>144</v>
      </c>
      <c r="E76" s="146">
        <v>118</v>
      </c>
      <c r="F76" s="146">
        <v>86</v>
      </c>
    </row>
    <row r="77" spans="1:6" ht="69" customHeight="1" x14ac:dyDescent="0.25">
      <c r="A77" s="153" t="s">
        <v>55</v>
      </c>
      <c r="B77" s="154"/>
      <c r="C77" s="154"/>
      <c r="D77" s="154"/>
      <c r="E77" s="154"/>
      <c r="F77" s="155"/>
    </row>
    <row r="78" spans="1:6" ht="15" customHeight="1" x14ac:dyDescent="0.25">
      <c r="A78" s="144"/>
      <c r="B78" s="132"/>
      <c r="C78" s="132"/>
      <c r="D78" s="132"/>
      <c r="E78" s="132"/>
      <c r="F78" s="132"/>
    </row>
    <row r="79" spans="1:6" ht="30" customHeight="1" x14ac:dyDescent="0.25">
      <c r="A79" s="125" t="s">
        <v>56</v>
      </c>
      <c r="B79" s="159" t="s">
        <v>57</v>
      </c>
      <c r="C79" s="160"/>
      <c r="D79" s="160"/>
      <c r="E79" s="160"/>
      <c r="F79" s="161"/>
    </row>
    <row r="80" spans="1:6" ht="18" customHeight="1" x14ac:dyDescent="0.25">
      <c r="A80" s="126" t="s">
        <v>17</v>
      </c>
      <c r="B80" s="127">
        <v>335</v>
      </c>
      <c r="C80" s="127">
        <v>188</v>
      </c>
      <c r="D80" s="127">
        <v>140</v>
      </c>
      <c r="E80" s="127">
        <v>116</v>
      </c>
      <c r="F80" s="127">
        <v>85</v>
      </c>
    </row>
    <row r="81" spans="1:6" ht="18" customHeight="1" x14ac:dyDescent="0.25">
      <c r="A81" s="145" t="s">
        <v>18</v>
      </c>
      <c r="B81" s="146">
        <v>355</v>
      </c>
      <c r="C81" s="146">
        <v>199</v>
      </c>
      <c r="D81" s="146">
        <v>147</v>
      </c>
      <c r="E81" s="146">
        <v>121</v>
      </c>
      <c r="F81" s="146">
        <v>89</v>
      </c>
    </row>
    <row r="82" spans="1:6" ht="94.15" customHeight="1" x14ac:dyDescent="0.25">
      <c r="A82" s="153" t="s">
        <v>58</v>
      </c>
      <c r="B82" s="154"/>
      <c r="C82" s="154"/>
      <c r="D82" s="154"/>
      <c r="E82" s="154"/>
      <c r="F82" s="155"/>
    </row>
    <row r="83" spans="1:6" ht="15" customHeight="1" x14ac:dyDescent="0.25">
      <c r="A83" s="144"/>
      <c r="B83" s="132"/>
      <c r="C83" s="132"/>
      <c r="D83" s="132"/>
      <c r="E83" s="132"/>
      <c r="F83" s="132"/>
    </row>
    <row r="84" spans="1:6" ht="15.75" x14ac:dyDescent="0.25">
      <c r="A84" s="136"/>
      <c r="B84" s="163"/>
      <c r="C84" s="163"/>
      <c r="D84" s="137"/>
      <c r="E84" s="137"/>
      <c r="F84" s="138"/>
    </row>
    <row r="85" spans="1:6" ht="15.75" x14ac:dyDescent="0.25">
      <c r="A85" s="139"/>
      <c r="B85" s="164"/>
      <c r="C85" s="165"/>
      <c r="D85" s="140"/>
      <c r="E85" s="140"/>
      <c r="F85" s="117"/>
    </row>
    <row r="86" spans="1:6" ht="15.75" x14ac:dyDescent="0.25">
      <c r="A86" s="139"/>
      <c r="B86" s="164"/>
      <c r="C86" s="165"/>
      <c r="D86" s="140"/>
      <c r="E86" s="140"/>
      <c r="F86" s="117"/>
    </row>
    <row r="87" spans="1:6" ht="15.75" x14ac:dyDescent="0.25">
      <c r="A87" s="141"/>
      <c r="B87" s="166"/>
      <c r="C87" s="166"/>
      <c r="D87" s="142"/>
      <c r="E87" s="142"/>
      <c r="F87" s="120"/>
    </row>
  </sheetData>
  <mergeCells count="40">
    <mergeCell ref="B10:F10"/>
    <mergeCell ref="B15:F15"/>
    <mergeCell ref="B20:F20"/>
    <mergeCell ref="B25:F25"/>
    <mergeCell ref="B1:F1"/>
    <mergeCell ref="B7:F7"/>
    <mergeCell ref="B8:F8"/>
    <mergeCell ref="A5:F5"/>
    <mergeCell ref="A6:F6"/>
    <mergeCell ref="A7:A8"/>
    <mergeCell ref="B84:C84"/>
    <mergeCell ref="B85:C85"/>
    <mergeCell ref="B86:C86"/>
    <mergeCell ref="B87:C87"/>
    <mergeCell ref="B49:F49"/>
    <mergeCell ref="B54:F54"/>
    <mergeCell ref="B59:F59"/>
    <mergeCell ref="B64:F64"/>
    <mergeCell ref="B69:F69"/>
    <mergeCell ref="B74:F74"/>
    <mergeCell ref="A82:F82"/>
    <mergeCell ref="B79:F79"/>
    <mergeCell ref="A72:F72"/>
    <mergeCell ref="A77:F77"/>
    <mergeCell ref="B30:F30"/>
    <mergeCell ref="B35:F35"/>
    <mergeCell ref="B39:F39"/>
    <mergeCell ref="B44:F44"/>
    <mergeCell ref="A13:F13"/>
    <mergeCell ref="A18:F18"/>
    <mergeCell ref="A23:F23"/>
    <mergeCell ref="A28:F28"/>
    <mergeCell ref="A33:F33"/>
    <mergeCell ref="A38:F38"/>
    <mergeCell ref="A42:F42"/>
    <mergeCell ref="A47:F47"/>
    <mergeCell ref="A52:F52"/>
    <mergeCell ref="A57:F57"/>
    <mergeCell ref="A62:F62"/>
    <mergeCell ref="A67:F6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pane xSplit="1" ySplit="2" topLeftCell="B3" activePane="bottomRight" state="frozen"/>
      <selection pane="topRight" activeCell="B1" sqref="B1"/>
      <selection pane="bottomLeft" activeCell="A5" sqref="A5"/>
      <selection pane="bottomRight" activeCell="B4" sqref="B4"/>
    </sheetView>
  </sheetViews>
  <sheetFormatPr defaultRowHeight="15" customHeight="1" x14ac:dyDescent="0.25"/>
  <cols>
    <col min="1" max="1" width="45.28515625" style="13" bestFit="1" customWidth="1"/>
    <col min="2" max="2" width="27.42578125" style="38" customWidth="1"/>
    <col min="3" max="3" width="9.140625" style="12"/>
    <col min="4" max="6" width="9.140625" style="13"/>
    <col min="7" max="7" width="38.28515625" style="13" customWidth="1"/>
    <col min="8" max="8" width="14.7109375" style="13" bestFit="1" customWidth="1"/>
    <col min="9" max="256" width="9.140625" style="13"/>
    <col min="257" max="257" width="45.28515625" style="13" bestFit="1" customWidth="1"/>
    <col min="258" max="258" width="27.42578125" style="13" customWidth="1"/>
    <col min="259" max="262" width="9.140625" style="13"/>
    <col min="263" max="263" width="38.28515625" style="13" customWidth="1"/>
    <col min="264" max="264" width="14.7109375" style="13" bestFit="1" customWidth="1"/>
    <col min="265" max="512" width="9.140625" style="13"/>
    <col min="513" max="513" width="45.28515625" style="13" bestFit="1" customWidth="1"/>
    <col min="514" max="514" width="27.42578125" style="13" customWidth="1"/>
    <col min="515" max="518" width="9.140625" style="13"/>
    <col min="519" max="519" width="38.28515625" style="13" customWidth="1"/>
    <col min="520" max="520" width="14.7109375" style="13" bestFit="1" customWidth="1"/>
    <col min="521" max="768" width="9.140625" style="13"/>
    <col min="769" max="769" width="45.28515625" style="13" bestFit="1" customWidth="1"/>
    <col min="770" max="770" width="27.42578125" style="13" customWidth="1"/>
    <col min="771" max="774" width="9.140625" style="13"/>
    <col min="775" max="775" width="38.28515625" style="13" customWidth="1"/>
    <col min="776" max="776" width="14.7109375" style="13" bestFit="1" customWidth="1"/>
    <col min="777" max="1024" width="9.140625" style="13"/>
    <col min="1025" max="1025" width="45.28515625" style="13" bestFit="1" customWidth="1"/>
    <col min="1026" max="1026" width="27.42578125" style="13" customWidth="1"/>
    <col min="1027" max="1030" width="9.140625" style="13"/>
    <col min="1031" max="1031" width="38.28515625" style="13" customWidth="1"/>
    <col min="1032" max="1032" width="14.7109375" style="13" bestFit="1" customWidth="1"/>
    <col min="1033" max="1280" width="9.140625" style="13"/>
    <col min="1281" max="1281" width="45.28515625" style="13" bestFit="1" customWidth="1"/>
    <col min="1282" max="1282" width="27.42578125" style="13" customWidth="1"/>
    <col min="1283" max="1286" width="9.140625" style="13"/>
    <col min="1287" max="1287" width="38.28515625" style="13" customWidth="1"/>
    <col min="1288" max="1288" width="14.7109375" style="13" bestFit="1" customWidth="1"/>
    <col min="1289" max="1536" width="9.140625" style="13"/>
    <col min="1537" max="1537" width="45.28515625" style="13" bestFit="1" customWidth="1"/>
    <col min="1538" max="1538" width="27.42578125" style="13" customWidth="1"/>
    <col min="1539" max="1542" width="9.140625" style="13"/>
    <col min="1543" max="1543" width="38.28515625" style="13" customWidth="1"/>
    <col min="1544" max="1544" width="14.7109375" style="13" bestFit="1" customWidth="1"/>
    <col min="1545" max="1792" width="9.140625" style="13"/>
    <col min="1793" max="1793" width="45.28515625" style="13" bestFit="1" customWidth="1"/>
    <col min="1794" max="1794" width="27.42578125" style="13" customWidth="1"/>
    <col min="1795" max="1798" width="9.140625" style="13"/>
    <col min="1799" max="1799" width="38.28515625" style="13" customWidth="1"/>
    <col min="1800" max="1800" width="14.7109375" style="13" bestFit="1" customWidth="1"/>
    <col min="1801" max="2048" width="9.140625" style="13"/>
    <col min="2049" max="2049" width="45.28515625" style="13" bestFit="1" customWidth="1"/>
    <col min="2050" max="2050" width="27.42578125" style="13" customWidth="1"/>
    <col min="2051" max="2054" width="9.140625" style="13"/>
    <col min="2055" max="2055" width="38.28515625" style="13" customWidth="1"/>
    <col min="2056" max="2056" width="14.7109375" style="13" bestFit="1" customWidth="1"/>
    <col min="2057" max="2304" width="9.140625" style="13"/>
    <col min="2305" max="2305" width="45.28515625" style="13" bestFit="1" customWidth="1"/>
    <col min="2306" max="2306" width="27.42578125" style="13" customWidth="1"/>
    <col min="2307" max="2310" width="9.140625" style="13"/>
    <col min="2311" max="2311" width="38.28515625" style="13" customWidth="1"/>
    <col min="2312" max="2312" width="14.7109375" style="13" bestFit="1" customWidth="1"/>
    <col min="2313" max="2560" width="9.140625" style="13"/>
    <col min="2561" max="2561" width="45.28515625" style="13" bestFit="1" customWidth="1"/>
    <col min="2562" max="2562" width="27.42578125" style="13" customWidth="1"/>
    <col min="2563" max="2566" width="9.140625" style="13"/>
    <col min="2567" max="2567" width="38.28515625" style="13" customWidth="1"/>
    <col min="2568" max="2568" width="14.7109375" style="13" bestFit="1" customWidth="1"/>
    <col min="2569" max="2816" width="9.140625" style="13"/>
    <col min="2817" max="2817" width="45.28515625" style="13" bestFit="1" customWidth="1"/>
    <col min="2818" max="2818" width="27.42578125" style="13" customWidth="1"/>
    <col min="2819" max="2822" width="9.140625" style="13"/>
    <col min="2823" max="2823" width="38.28515625" style="13" customWidth="1"/>
    <col min="2824" max="2824" width="14.7109375" style="13" bestFit="1" customWidth="1"/>
    <col min="2825" max="3072" width="9.140625" style="13"/>
    <col min="3073" max="3073" width="45.28515625" style="13" bestFit="1" customWidth="1"/>
    <col min="3074" max="3074" width="27.42578125" style="13" customWidth="1"/>
    <col min="3075" max="3078" width="9.140625" style="13"/>
    <col min="3079" max="3079" width="38.28515625" style="13" customWidth="1"/>
    <col min="3080" max="3080" width="14.7109375" style="13" bestFit="1" customWidth="1"/>
    <col min="3081" max="3328" width="9.140625" style="13"/>
    <col min="3329" max="3329" width="45.28515625" style="13" bestFit="1" customWidth="1"/>
    <col min="3330" max="3330" width="27.42578125" style="13" customWidth="1"/>
    <col min="3331" max="3334" width="9.140625" style="13"/>
    <col min="3335" max="3335" width="38.28515625" style="13" customWidth="1"/>
    <col min="3336" max="3336" width="14.7109375" style="13" bestFit="1" customWidth="1"/>
    <col min="3337" max="3584" width="9.140625" style="13"/>
    <col min="3585" max="3585" width="45.28515625" style="13" bestFit="1" customWidth="1"/>
    <col min="3586" max="3586" width="27.42578125" style="13" customWidth="1"/>
    <col min="3587" max="3590" width="9.140625" style="13"/>
    <col min="3591" max="3591" width="38.28515625" style="13" customWidth="1"/>
    <col min="3592" max="3592" width="14.7109375" style="13" bestFit="1" customWidth="1"/>
    <col min="3593" max="3840" width="9.140625" style="13"/>
    <col min="3841" max="3841" width="45.28515625" style="13" bestFit="1" customWidth="1"/>
    <col min="3842" max="3842" width="27.42578125" style="13" customWidth="1"/>
    <col min="3843" max="3846" width="9.140625" style="13"/>
    <col min="3847" max="3847" width="38.28515625" style="13" customWidth="1"/>
    <col min="3848" max="3848" width="14.7109375" style="13" bestFit="1" customWidth="1"/>
    <col min="3849" max="4096" width="9.140625" style="13"/>
    <col min="4097" max="4097" width="45.28515625" style="13" bestFit="1" customWidth="1"/>
    <col min="4098" max="4098" width="27.42578125" style="13" customWidth="1"/>
    <col min="4099" max="4102" width="9.140625" style="13"/>
    <col min="4103" max="4103" width="38.28515625" style="13" customWidth="1"/>
    <col min="4104" max="4104" width="14.7109375" style="13" bestFit="1" customWidth="1"/>
    <col min="4105" max="4352" width="9.140625" style="13"/>
    <col min="4353" max="4353" width="45.28515625" style="13" bestFit="1" customWidth="1"/>
    <col min="4354" max="4354" width="27.42578125" style="13" customWidth="1"/>
    <col min="4355" max="4358" width="9.140625" style="13"/>
    <col min="4359" max="4359" width="38.28515625" style="13" customWidth="1"/>
    <col min="4360" max="4360" width="14.7109375" style="13" bestFit="1" customWidth="1"/>
    <col min="4361" max="4608" width="9.140625" style="13"/>
    <col min="4609" max="4609" width="45.28515625" style="13" bestFit="1" customWidth="1"/>
    <col min="4610" max="4610" width="27.42578125" style="13" customWidth="1"/>
    <col min="4611" max="4614" width="9.140625" style="13"/>
    <col min="4615" max="4615" width="38.28515625" style="13" customWidth="1"/>
    <col min="4616" max="4616" width="14.7109375" style="13" bestFit="1" customWidth="1"/>
    <col min="4617" max="4864" width="9.140625" style="13"/>
    <col min="4865" max="4865" width="45.28515625" style="13" bestFit="1" customWidth="1"/>
    <col min="4866" max="4866" width="27.42578125" style="13" customWidth="1"/>
    <col min="4867" max="4870" width="9.140625" style="13"/>
    <col min="4871" max="4871" width="38.28515625" style="13" customWidth="1"/>
    <col min="4872" max="4872" width="14.7109375" style="13" bestFit="1" customWidth="1"/>
    <col min="4873" max="5120" width="9.140625" style="13"/>
    <col min="5121" max="5121" width="45.28515625" style="13" bestFit="1" customWidth="1"/>
    <col min="5122" max="5122" width="27.42578125" style="13" customWidth="1"/>
    <col min="5123" max="5126" width="9.140625" style="13"/>
    <col min="5127" max="5127" width="38.28515625" style="13" customWidth="1"/>
    <col min="5128" max="5128" width="14.7109375" style="13" bestFit="1" customWidth="1"/>
    <col min="5129" max="5376" width="9.140625" style="13"/>
    <col min="5377" max="5377" width="45.28515625" style="13" bestFit="1" customWidth="1"/>
    <col min="5378" max="5378" width="27.42578125" style="13" customWidth="1"/>
    <col min="5379" max="5382" width="9.140625" style="13"/>
    <col min="5383" max="5383" width="38.28515625" style="13" customWidth="1"/>
    <col min="5384" max="5384" width="14.7109375" style="13" bestFit="1" customWidth="1"/>
    <col min="5385" max="5632" width="9.140625" style="13"/>
    <col min="5633" max="5633" width="45.28515625" style="13" bestFit="1" customWidth="1"/>
    <col min="5634" max="5634" width="27.42578125" style="13" customWidth="1"/>
    <col min="5635" max="5638" width="9.140625" style="13"/>
    <col min="5639" max="5639" width="38.28515625" style="13" customWidth="1"/>
    <col min="5640" max="5640" width="14.7109375" style="13" bestFit="1" customWidth="1"/>
    <col min="5641" max="5888" width="9.140625" style="13"/>
    <col min="5889" max="5889" width="45.28515625" style="13" bestFit="1" customWidth="1"/>
    <col min="5890" max="5890" width="27.42578125" style="13" customWidth="1"/>
    <col min="5891" max="5894" width="9.140625" style="13"/>
    <col min="5895" max="5895" width="38.28515625" style="13" customWidth="1"/>
    <col min="5896" max="5896" width="14.7109375" style="13" bestFit="1" customWidth="1"/>
    <col min="5897" max="6144" width="9.140625" style="13"/>
    <col min="6145" max="6145" width="45.28515625" style="13" bestFit="1" customWidth="1"/>
    <col min="6146" max="6146" width="27.42578125" style="13" customWidth="1"/>
    <col min="6147" max="6150" width="9.140625" style="13"/>
    <col min="6151" max="6151" width="38.28515625" style="13" customWidth="1"/>
    <col min="6152" max="6152" width="14.7109375" style="13" bestFit="1" customWidth="1"/>
    <col min="6153" max="6400" width="9.140625" style="13"/>
    <col min="6401" max="6401" width="45.28515625" style="13" bestFit="1" customWidth="1"/>
    <col min="6402" max="6402" width="27.42578125" style="13" customWidth="1"/>
    <col min="6403" max="6406" width="9.140625" style="13"/>
    <col min="6407" max="6407" width="38.28515625" style="13" customWidth="1"/>
    <col min="6408" max="6408" width="14.7109375" style="13" bestFit="1" customWidth="1"/>
    <col min="6409" max="6656" width="9.140625" style="13"/>
    <col min="6657" max="6657" width="45.28515625" style="13" bestFit="1" customWidth="1"/>
    <col min="6658" max="6658" width="27.42578125" style="13" customWidth="1"/>
    <col min="6659" max="6662" width="9.140625" style="13"/>
    <col min="6663" max="6663" width="38.28515625" style="13" customWidth="1"/>
    <col min="6664" max="6664" width="14.7109375" style="13" bestFit="1" customWidth="1"/>
    <col min="6665" max="6912" width="9.140625" style="13"/>
    <col min="6913" max="6913" width="45.28515625" style="13" bestFit="1" customWidth="1"/>
    <col min="6914" max="6914" width="27.42578125" style="13" customWidth="1"/>
    <col min="6915" max="6918" width="9.140625" style="13"/>
    <col min="6919" max="6919" width="38.28515625" style="13" customWidth="1"/>
    <col min="6920" max="6920" width="14.7109375" style="13" bestFit="1" customWidth="1"/>
    <col min="6921" max="7168" width="9.140625" style="13"/>
    <col min="7169" max="7169" width="45.28515625" style="13" bestFit="1" customWidth="1"/>
    <col min="7170" max="7170" width="27.42578125" style="13" customWidth="1"/>
    <col min="7171" max="7174" width="9.140625" style="13"/>
    <col min="7175" max="7175" width="38.28515625" style="13" customWidth="1"/>
    <col min="7176" max="7176" width="14.7109375" style="13" bestFit="1" customWidth="1"/>
    <col min="7177" max="7424" width="9.140625" style="13"/>
    <col min="7425" max="7425" width="45.28515625" style="13" bestFit="1" customWidth="1"/>
    <col min="7426" max="7426" width="27.42578125" style="13" customWidth="1"/>
    <col min="7427" max="7430" width="9.140625" style="13"/>
    <col min="7431" max="7431" width="38.28515625" style="13" customWidth="1"/>
    <col min="7432" max="7432" width="14.7109375" style="13" bestFit="1" customWidth="1"/>
    <col min="7433" max="7680" width="9.140625" style="13"/>
    <col min="7681" max="7681" width="45.28515625" style="13" bestFit="1" customWidth="1"/>
    <col min="7682" max="7682" width="27.42578125" style="13" customWidth="1"/>
    <col min="7683" max="7686" width="9.140625" style="13"/>
    <col min="7687" max="7687" width="38.28515625" style="13" customWidth="1"/>
    <col min="7688" max="7688" width="14.7109375" style="13" bestFit="1" customWidth="1"/>
    <col min="7689" max="7936" width="9.140625" style="13"/>
    <col min="7937" max="7937" width="45.28515625" style="13" bestFit="1" customWidth="1"/>
    <col min="7938" max="7938" width="27.42578125" style="13" customWidth="1"/>
    <col min="7939" max="7942" width="9.140625" style="13"/>
    <col min="7943" max="7943" width="38.28515625" style="13" customWidth="1"/>
    <col min="7944" max="7944" width="14.7109375" style="13" bestFit="1" customWidth="1"/>
    <col min="7945" max="8192" width="9.140625" style="13"/>
    <col min="8193" max="8193" width="45.28515625" style="13" bestFit="1" customWidth="1"/>
    <col min="8194" max="8194" width="27.42578125" style="13" customWidth="1"/>
    <col min="8195" max="8198" width="9.140625" style="13"/>
    <col min="8199" max="8199" width="38.28515625" style="13" customWidth="1"/>
    <col min="8200" max="8200" width="14.7109375" style="13" bestFit="1" customWidth="1"/>
    <col min="8201" max="8448" width="9.140625" style="13"/>
    <col min="8449" max="8449" width="45.28515625" style="13" bestFit="1" customWidth="1"/>
    <col min="8450" max="8450" width="27.42578125" style="13" customWidth="1"/>
    <col min="8451" max="8454" width="9.140625" style="13"/>
    <col min="8455" max="8455" width="38.28515625" style="13" customWidth="1"/>
    <col min="8456" max="8456" width="14.7109375" style="13" bestFit="1" customWidth="1"/>
    <col min="8457" max="8704" width="9.140625" style="13"/>
    <col min="8705" max="8705" width="45.28515625" style="13" bestFit="1" customWidth="1"/>
    <col min="8706" max="8706" width="27.42578125" style="13" customWidth="1"/>
    <col min="8707" max="8710" width="9.140625" style="13"/>
    <col min="8711" max="8711" width="38.28515625" style="13" customWidth="1"/>
    <col min="8712" max="8712" width="14.7109375" style="13" bestFit="1" customWidth="1"/>
    <col min="8713" max="8960" width="9.140625" style="13"/>
    <col min="8961" max="8961" width="45.28515625" style="13" bestFit="1" customWidth="1"/>
    <col min="8962" max="8962" width="27.42578125" style="13" customWidth="1"/>
    <col min="8963" max="8966" width="9.140625" style="13"/>
    <col min="8967" max="8967" width="38.28515625" style="13" customWidth="1"/>
    <col min="8968" max="8968" width="14.7109375" style="13" bestFit="1" customWidth="1"/>
    <col min="8969" max="9216" width="9.140625" style="13"/>
    <col min="9217" max="9217" width="45.28515625" style="13" bestFit="1" customWidth="1"/>
    <col min="9218" max="9218" width="27.42578125" style="13" customWidth="1"/>
    <col min="9219" max="9222" width="9.140625" style="13"/>
    <col min="9223" max="9223" width="38.28515625" style="13" customWidth="1"/>
    <col min="9224" max="9224" width="14.7109375" style="13" bestFit="1" customWidth="1"/>
    <col min="9225" max="9472" width="9.140625" style="13"/>
    <col min="9473" max="9473" width="45.28515625" style="13" bestFit="1" customWidth="1"/>
    <col min="9474" max="9474" width="27.42578125" style="13" customWidth="1"/>
    <col min="9475" max="9478" width="9.140625" style="13"/>
    <col min="9479" max="9479" width="38.28515625" style="13" customWidth="1"/>
    <col min="9480" max="9480" width="14.7109375" style="13" bestFit="1" customWidth="1"/>
    <col min="9481" max="9728" width="9.140625" style="13"/>
    <col min="9729" max="9729" width="45.28515625" style="13" bestFit="1" customWidth="1"/>
    <col min="9730" max="9730" width="27.42578125" style="13" customWidth="1"/>
    <col min="9731" max="9734" width="9.140625" style="13"/>
    <col min="9735" max="9735" width="38.28515625" style="13" customWidth="1"/>
    <col min="9736" max="9736" width="14.7109375" style="13" bestFit="1" customWidth="1"/>
    <col min="9737" max="9984" width="9.140625" style="13"/>
    <col min="9985" max="9985" width="45.28515625" style="13" bestFit="1" customWidth="1"/>
    <col min="9986" max="9986" width="27.42578125" style="13" customWidth="1"/>
    <col min="9987" max="9990" width="9.140625" style="13"/>
    <col min="9991" max="9991" width="38.28515625" style="13" customWidth="1"/>
    <col min="9992" max="9992" width="14.7109375" style="13" bestFit="1" customWidth="1"/>
    <col min="9993" max="10240" width="9.140625" style="13"/>
    <col min="10241" max="10241" width="45.28515625" style="13" bestFit="1" customWidth="1"/>
    <col min="10242" max="10242" width="27.42578125" style="13" customWidth="1"/>
    <col min="10243" max="10246" width="9.140625" style="13"/>
    <col min="10247" max="10247" width="38.28515625" style="13" customWidth="1"/>
    <col min="10248" max="10248" width="14.7109375" style="13" bestFit="1" customWidth="1"/>
    <col min="10249" max="10496" width="9.140625" style="13"/>
    <col min="10497" max="10497" width="45.28515625" style="13" bestFit="1" customWidth="1"/>
    <col min="10498" max="10498" width="27.42578125" style="13" customWidth="1"/>
    <col min="10499" max="10502" width="9.140625" style="13"/>
    <col min="10503" max="10503" width="38.28515625" style="13" customWidth="1"/>
    <col min="10504" max="10504" width="14.7109375" style="13" bestFit="1" customWidth="1"/>
    <col min="10505" max="10752" width="9.140625" style="13"/>
    <col min="10753" max="10753" width="45.28515625" style="13" bestFit="1" customWidth="1"/>
    <col min="10754" max="10754" width="27.42578125" style="13" customWidth="1"/>
    <col min="10755" max="10758" width="9.140625" style="13"/>
    <col min="10759" max="10759" width="38.28515625" style="13" customWidth="1"/>
    <col min="10760" max="10760" width="14.7109375" style="13" bestFit="1" customWidth="1"/>
    <col min="10761" max="11008" width="9.140625" style="13"/>
    <col min="11009" max="11009" width="45.28515625" style="13" bestFit="1" customWidth="1"/>
    <col min="11010" max="11010" width="27.42578125" style="13" customWidth="1"/>
    <col min="11011" max="11014" width="9.140625" style="13"/>
    <col min="11015" max="11015" width="38.28515625" style="13" customWidth="1"/>
    <col min="11016" max="11016" width="14.7109375" style="13" bestFit="1" customWidth="1"/>
    <col min="11017" max="11264" width="9.140625" style="13"/>
    <col min="11265" max="11265" width="45.28515625" style="13" bestFit="1" customWidth="1"/>
    <col min="11266" max="11266" width="27.42578125" style="13" customWidth="1"/>
    <col min="11267" max="11270" width="9.140625" style="13"/>
    <col min="11271" max="11271" width="38.28515625" style="13" customWidth="1"/>
    <col min="11272" max="11272" width="14.7109375" style="13" bestFit="1" customWidth="1"/>
    <col min="11273" max="11520" width="9.140625" style="13"/>
    <col min="11521" max="11521" width="45.28515625" style="13" bestFit="1" customWidth="1"/>
    <col min="11522" max="11522" width="27.42578125" style="13" customWidth="1"/>
    <col min="11523" max="11526" width="9.140625" style="13"/>
    <col min="11527" max="11527" width="38.28515625" style="13" customWidth="1"/>
    <col min="11528" max="11528" width="14.7109375" style="13" bestFit="1" customWidth="1"/>
    <col min="11529" max="11776" width="9.140625" style="13"/>
    <col min="11777" max="11777" width="45.28515625" style="13" bestFit="1" customWidth="1"/>
    <col min="11778" max="11778" width="27.42578125" style="13" customWidth="1"/>
    <col min="11779" max="11782" width="9.140625" style="13"/>
    <col min="11783" max="11783" width="38.28515625" style="13" customWidth="1"/>
    <col min="11784" max="11784" width="14.7109375" style="13" bestFit="1" customWidth="1"/>
    <col min="11785" max="12032" width="9.140625" style="13"/>
    <col min="12033" max="12033" width="45.28515625" style="13" bestFit="1" customWidth="1"/>
    <col min="12034" max="12034" width="27.42578125" style="13" customWidth="1"/>
    <col min="12035" max="12038" width="9.140625" style="13"/>
    <col min="12039" max="12039" width="38.28515625" style="13" customWidth="1"/>
    <col min="12040" max="12040" width="14.7109375" style="13" bestFit="1" customWidth="1"/>
    <col min="12041" max="12288" width="9.140625" style="13"/>
    <col min="12289" max="12289" width="45.28515625" style="13" bestFit="1" customWidth="1"/>
    <col min="12290" max="12290" width="27.42578125" style="13" customWidth="1"/>
    <col min="12291" max="12294" width="9.140625" style="13"/>
    <col min="12295" max="12295" width="38.28515625" style="13" customWidth="1"/>
    <col min="12296" max="12296" width="14.7109375" style="13" bestFit="1" customWidth="1"/>
    <col min="12297" max="12544" width="9.140625" style="13"/>
    <col min="12545" max="12545" width="45.28515625" style="13" bestFit="1" customWidth="1"/>
    <col min="12546" max="12546" width="27.42578125" style="13" customWidth="1"/>
    <col min="12547" max="12550" width="9.140625" style="13"/>
    <col min="12551" max="12551" width="38.28515625" style="13" customWidth="1"/>
    <col min="12552" max="12552" width="14.7109375" style="13" bestFit="1" customWidth="1"/>
    <col min="12553" max="12800" width="9.140625" style="13"/>
    <col min="12801" max="12801" width="45.28515625" style="13" bestFit="1" customWidth="1"/>
    <col min="12802" max="12802" width="27.42578125" style="13" customWidth="1"/>
    <col min="12803" max="12806" width="9.140625" style="13"/>
    <col min="12807" max="12807" width="38.28515625" style="13" customWidth="1"/>
    <col min="12808" max="12808" width="14.7109375" style="13" bestFit="1" customWidth="1"/>
    <col min="12809" max="13056" width="9.140625" style="13"/>
    <col min="13057" max="13057" width="45.28515625" style="13" bestFit="1" customWidth="1"/>
    <col min="13058" max="13058" width="27.42578125" style="13" customWidth="1"/>
    <col min="13059" max="13062" width="9.140625" style="13"/>
    <col min="13063" max="13063" width="38.28515625" style="13" customWidth="1"/>
    <col min="13064" max="13064" width="14.7109375" style="13" bestFit="1" customWidth="1"/>
    <col min="13065" max="13312" width="9.140625" style="13"/>
    <col min="13313" max="13313" width="45.28515625" style="13" bestFit="1" customWidth="1"/>
    <col min="13314" max="13314" width="27.42578125" style="13" customWidth="1"/>
    <col min="13315" max="13318" width="9.140625" style="13"/>
    <col min="13319" max="13319" width="38.28515625" style="13" customWidth="1"/>
    <col min="13320" max="13320" width="14.7109375" style="13" bestFit="1" customWidth="1"/>
    <col min="13321" max="13568" width="9.140625" style="13"/>
    <col min="13569" max="13569" width="45.28515625" style="13" bestFit="1" customWidth="1"/>
    <col min="13570" max="13570" width="27.42578125" style="13" customWidth="1"/>
    <col min="13571" max="13574" width="9.140625" style="13"/>
    <col min="13575" max="13575" width="38.28515625" style="13" customWidth="1"/>
    <col min="13576" max="13576" width="14.7109375" style="13" bestFit="1" customWidth="1"/>
    <col min="13577" max="13824" width="9.140625" style="13"/>
    <col min="13825" max="13825" width="45.28515625" style="13" bestFit="1" customWidth="1"/>
    <col min="13826" max="13826" width="27.42578125" style="13" customWidth="1"/>
    <col min="13827" max="13830" width="9.140625" style="13"/>
    <col min="13831" max="13831" width="38.28515625" style="13" customWidth="1"/>
    <col min="13832" max="13832" width="14.7109375" style="13" bestFit="1" customWidth="1"/>
    <col min="13833" max="14080" width="9.140625" style="13"/>
    <col min="14081" max="14081" width="45.28515625" style="13" bestFit="1" customWidth="1"/>
    <col min="14082" max="14082" width="27.42578125" style="13" customWidth="1"/>
    <col min="14083" max="14086" width="9.140625" style="13"/>
    <col min="14087" max="14087" width="38.28515625" style="13" customWidth="1"/>
    <col min="14088" max="14088" width="14.7109375" style="13" bestFit="1" customWidth="1"/>
    <col min="14089" max="14336" width="9.140625" style="13"/>
    <col min="14337" max="14337" width="45.28515625" style="13" bestFit="1" customWidth="1"/>
    <col min="14338" max="14338" width="27.42578125" style="13" customWidth="1"/>
    <col min="14339" max="14342" width="9.140625" style="13"/>
    <col min="14343" max="14343" width="38.28515625" style="13" customWidth="1"/>
    <col min="14344" max="14344" width="14.7109375" style="13" bestFit="1" customWidth="1"/>
    <col min="14345" max="14592" width="9.140625" style="13"/>
    <col min="14593" max="14593" width="45.28515625" style="13" bestFit="1" customWidth="1"/>
    <col min="14594" max="14594" width="27.42578125" style="13" customWidth="1"/>
    <col min="14595" max="14598" width="9.140625" style="13"/>
    <col min="14599" max="14599" width="38.28515625" style="13" customWidth="1"/>
    <col min="14600" max="14600" width="14.7109375" style="13" bestFit="1" customWidth="1"/>
    <col min="14601" max="14848" width="9.140625" style="13"/>
    <col min="14849" max="14849" width="45.28515625" style="13" bestFit="1" customWidth="1"/>
    <col min="14850" max="14850" width="27.42578125" style="13" customWidth="1"/>
    <col min="14851" max="14854" width="9.140625" style="13"/>
    <col min="14855" max="14855" width="38.28515625" style="13" customWidth="1"/>
    <col min="14856" max="14856" width="14.7109375" style="13" bestFit="1" customWidth="1"/>
    <col min="14857" max="15104" width="9.140625" style="13"/>
    <col min="15105" max="15105" width="45.28515625" style="13" bestFit="1" customWidth="1"/>
    <col min="15106" max="15106" width="27.42578125" style="13" customWidth="1"/>
    <col min="15107" max="15110" width="9.140625" style="13"/>
    <col min="15111" max="15111" width="38.28515625" style="13" customWidth="1"/>
    <col min="15112" max="15112" width="14.7109375" style="13" bestFit="1" customWidth="1"/>
    <col min="15113" max="15360" width="9.140625" style="13"/>
    <col min="15361" max="15361" width="45.28515625" style="13" bestFit="1" customWidth="1"/>
    <col min="15362" max="15362" width="27.42578125" style="13" customWidth="1"/>
    <col min="15363" max="15366" width="9.140625" style="13"/>
    <col min="15367" max="15367" width="38.28515625" style="13" customWidth="1"/>
    <col min="15368" max="15368" width="14.7109375" style="13" bestFit="1" customWidth="1"/>
    <col min="15369" max="15616" width="9.140625" style="13"/>
    <col min="15617" max="15617" width="45.28515625" style="13" bestFit="1" customWidth="1"/>
    <col min="15618" max="15618" width="27.42578125" style="13" customWidth="1"/>
    <col min="15619" max="15622" width="9.140625" style="13"/>
    <col min="15623" max="15623" width="38.28515625" style="13" customWidth="1"/>
    <col min="15624" max="15624" width="14.7109375" style="13" bestFit="1" customWidth="1"/>
    <col min="15625" max="15872" width="9.140625" style="13"/>
    <col min="15873" max="15873" width="45.28515625" style="13" bestFit="1" customWidth="1"/>
    <col min="15874" max="15874" width="27.42578125" style="13" customWidth="1"/>
    <col min="15875" max="15878" width="9.140625" style="13"/>
    <col min="15879" max="15879" width="38.28515625" style="13" customWidth="1"/>
    <col min="15880" max="15880" width="14.7109375" style="13" bestFit="1" customWidth="1"/>
    <col min="15881" max="16128" width="9.140625" style="13"/>
    <col min="16129" max="16129" width="45.28515625" style="13" bestFit="1" customWidth="1"/>
    <col min="16130" max="16130" width="27.42578125" style="13" customWidth="1"/>
    <col min="16131" max="16134" width="9.140625" style="13"/>
    <col min="16135" max="16135" width="38.28515625" style="13" customWidth="1"/>
    <col min="16136" max="16136" width="14.7109375" style="13" bestFit="1" customWidth="1"/>
    <col min="16137" max="16384" width="9.140625" style="13"/>
  </cols>
  <sheetData>
    <row r="1" spans="1:8" s="4" customFormat="1" ht="15" customHeight="1" x14ac:dyDescent="0.25">
      <c r="A1" s="1"/>
      <c r="B1" s="2"/>
      <c r="C1" s="3">
        <v>1.07</v>
      </c>
      <c r="D1" s="3">
        <v>1.2</v>
      </c>
      <c r="E1" s="3">
        <v>1.1000000000000001</v>
      </c>
    </row>
    <row r="2" spans="1:8" s="4" customFormat="1" ht="15" customHeight="1" x14ac:dyDescent="0.25">
      <c r="A2" s="5" t="s">
        <v>59</v>
      </c>
      <c r="B2" s="6"/>
      <c r="C2" s="3"/>
    </row>
    <row r="3" spans="1:8" s="4" customFormat="1" ht="15" customHeight="1" x14ac:dyDescent="0.25">
      <c r="A3" s="7" t="s">
        <v>60</v>
      </c>
      <c r="B3" s="74" t="s">
        <v>61</v>
      </c>
      <c r="C3" s="3"/>
    </row>
    <row r="4" spans="1:8" s="11" customFormat="1" ht="22.5" customHeight="1" x14ac:dyDescent="0.25">
      <c r="A4" s="8" t="s">
        <v>62</v>
      </c>
      <c r="B4" s="9">
        <v>4</v>
      </c>
      <c r="C4" s="10"/>
      <c r="G4" s="4"/>
      <c r="H4" s="4"/>
    </row>
    <row r="5" spans="1:8" ht="15" customHeight="1" x14ac:dyDescent="0.25">
      <c r="A5" s="75" t="s">
        <v>63</v>
      </c>
      <c r="B5" s="76" t="e">
        <f>#REF!</f>
        <v>#REF!</v>
      </c>
      <c r="G5" s="4"/>
      <c r="H5" s="4"/>
    </row>
    <row r="6" spans="1:8" ht="15" customHeight="1" x14ac:dyDescent="0.25">
      <c r="A6" s="75" t="s">
        <v>64</v>
      </c>
      <c r="B6" s="76">
        <f>0</f>
        <v>0</v>
      </c>
      <c r="G6" s="4"/>
      <c r="H6" s="4"/>
    </row>
    <row r="7" spans="1:8" ht="15" customHeight="1" x14ac:dyDescent="0.25">
      <c r="A7" s="75" t="s">
        <v>65</v>
      </c>
      <c r="B7" s="14">
        <v>0</v>
      </c>
      <c r="G7" s="4"/>
      <c r="H7" s="4"/>
    </row>
    <row r="8" spans="1:8" ht="15" customHeight="1" x14ac:dyDescent="0.25">
      <c r="A8" s="15" t="s">
        <v>66</v>
      </c>
      <c r="B8" s="16" t="e">
        <f>SUM(B5:B7)</f>
        <v>#REF!</v>
      </c>
      <c r="G8" s="4"/>
      <c r="H8" s="4"/>
    </row>
    <row r="9" spans="1:8" ht="15" customHeight="1" x14ac:dyDescent="0.25">
      <c r="A9" s="17" t="s">
        <v>67</v>
      </c>
      <c r="B9" s="18">
        <f>'[1]MASTER LAND CHART'!C15</f>
        <v>2</v>
      </c>
      <c r="G9" s="4"/>
      <c r="H9" s="4"/>
    </row>
    <row r="10" spans="1:8" ht="15" customHeight="1" thickBot="1" x14ac:dyDescent="0.3">
      <c r="A10" s="19" t="s">
        <v>68</v>
      </c>
      <c r="B10" s="20">
        <f>SUM(B9)</f>
        <v>2</v>
      </c>
      <c r="G10" s="4"/>
      <c r="H10" s="4"/>
    </row>
    <row r="11" spans="1:8" ht="15" customHeight="1" x14ac:dyDescent="0.25">
      <c r="A11" s="21" t="s">
        <v>69</v>
      </c>
      <c r="B11" s="22" t="e">
        <f>#REF!</f>
        <v>#REF!</v>
      </c>
      <c r="G11" s="4"/>
      <c r="H11" s="4"/>
    </row>
    <row r="12" spans="1:8" ht="15" customHeight="1" x14ac:dyDescent="0.25">
      <c r="A12" s="77" t="s">
        <v>70</v>
      </c>
      <c r="B12" s="78" t="e">
        <f>ROUNDUP((((B8+B11)/B4)+B10)*$C$1,0)</f>
        <v>#REF!</v>
      </c>
      <c r="G12" s="4"/>
      <c r="H12" s="4"/>
    </row>
    <row r="13" spans="1:8" ht="15" customHeight="1" x14ac:dyDescent="0.25">
      <c r="A13" s="23" t="s">
        <v>71</v>
      </c>
      <c r="B13" s="79">
        <v>1.2</v>
      </c>
      <c r="G13" s="4"/>
      <c r="H13" s="4"/>
    </row>
    <row r="14" spans="1:8" ht="15" customHeight="1" x14ac:dyDescent="0.25">
      <c r="A14" s="80" t="s">
        <v>72</v>
      </c>
      <c r="B14" s="81" t="e">
        <f>ROUNDUP(B12*B13,0)</f>
        <v>#REF!</v>
      </c>
      <c r="G14" s="4"/>
      <c r="H14" s="4"/>
    </row>
    <row r="15" spans="1:8" ht="15" customHeight="1" x14ac:dyDescent="0.25">
      <c r="A15" s="82" t="s">
        <v>73</v>
      </c>
      <c r="B15" s="83" t="e">
        <f>ROUNDUP(B14/$D$1,0)</f>
        <v>#REF!</v>
      </c>
      <c r="C15" s="12">
        <v>60</v>
      </c>
      <c r="D15" s="24"/>
      <c r="G15" s="4"/>
      <c r="H15" s="4"/>
    </row>
    <row r="16" spans="1:8" ht="15" customHeight="1" x14ac:dyDescent="0.25">
      <c r="A16" s="84" t="s">
        <v>74</v>
      </c>
      <c r="B16" s="85" t="e">
        <f>ROUNDUP(B15*$D$1*$E$1,0)</f>
        <v>#REF!</v>
      </c>
      <c r="D16" s="24"/>
      <c r="G16" s="4"/>
      <c r="H16" s="4"/>
    </row>
    <row r="17" spans="1:8" ht="15" customHeight="1" x14ac:dyDescent="0.25">
      <c r="B17" s="25"/>
      <c r="G17" s="4"/>
      <c r="H17" s="4"/>
    </row>
    <row r="18" spans="1:8" ht="15" customHeight="1" x14ac:dyDescent="0.25">
      <c r="B18" s="74" t="s">
        <v>61</v>
      </c>
      <c r="H18" s="74" t="s">
        <v>61</v>
      </c>
    </row>
    <row r="19" spans="1:8" ht="22.5" customHeight="1" x14ac:dyDescent="0.25">
      <c r="A19" s="26" t="s">
        <v>75</v>
      </c>
      <c r="B19" s="9">
        <v>4</v>
      </c>
      <c r="G19" s="26" t="s">
        <v>76</v>
      </c>
      <c r="H19" s="9">
        <v>4</v>
      </c>
    </row>
    <row r="20" spans="1:8" ht="15" customHeight="1" x14ac:dyDescent="0.25">
      <c r="A20" s="27" t="s">
        <v>63</v>
      </c>
      <c r="B20" s="76" t="e">
        <f>#REF!</f>
        <v>#REF!</v>
      </c>
      <c r="G20" s="27" t="s">
        <v>63</v>
      </c>
      <c r="H20" s="76">
        <f>'[1]MASTER LAND CHART'!L473</f>
        <v>80</v>
      </c>
    </row>
    <row r="21" spans="1:8" ht="15" customHeight="1" x14ac:dyDescent="0.25">
      <c r="A21" s="28" t="s">
        <v>64</v>
      </c>
      <c r="B21" s="76">
        <f>0</f>
        <v>0</v>
      </c>
      <c r="G21" s="28" t="s">
        <v>64</v>
      </c>
      <c r="H21" s="76">
        <f>'[1]MASTER LAND CHART'!M474</f>
        <v>10</v>
      </c>
    </row>
    <row r="22" spans="1:8" ht="15" customHeight="1" x14ac:dyDescent="0.25">
      <c r="A22" s="28" t="s">
        <v>77</v>
      </c>
      <c r="B22" s="76">
        <f>0</f>
        <v>0</v>
      </c>
      <c r="G22" s="28" t="s">
        <v>77</v>
      </c>
      <c r="H22" s="76">
        <f>'[1]MASTER LAND CHART'!M475</f>
        <v>13</v>
      </c>
    </row>
    <row r="23" spans="1:8" ht="15" customHeight="1" x14ac:dyDescent="0.25">
      <c r="A23" s="29" t="str">
        <f>A7</f>
        <v>Vehicle for transfer (nett cost)</v>
      </c>
      <c r="B23" s="76">
        <f>B7</f>
        <v>0</v>
      </c>
      <c r="G23" s="29"/>
      <c r="H23" s="76">
        <f>H7</f>
        <v>0</v>
      </c>
    </row>
    <row r="24" spans="1:8" s="31" customFormat="1" ht="15" customHeight="1" x14ac:dyDescent="0.25">
      <c r="A24" s="15" t="s">
        <v>66</v>
      </c>
      <c r="B24" s="86" t="e">
        <f>SUM(B20:B23)</f>
        <v>#REF!</v>
      </c>
      <c r="C24" s="30"/>
      <c r="G24" s="15" t="s">
        <v>66</v>
      </c>
      <c r="H24" s="86">
        <f>SUM(H20:H23)</f>
        <v>103</v>
      </c>
    </row>
    <row r="25" spans="1:8" ht="15" customHeight="1" x14ac:dyDescent="0.25">
      <c r="A25" s="28" t="str">
        <f>A9</f>
        <v>Misc (water, towel, etc) - per pax</v>
      </c>
      <c r="B25" s="76">
        <f>'[1]MASTER LAND CHART'!C15</f>
        <v>2</v>
      </c>
      <c r="G25" s="32" t="s">
        <v>78</v>
      </c>
      <c r="H25" s="76">
        <v>57</v>
      </c>
    </row>
    <row r="26" spans="1:8" ht="15" customHeight="1" x14ac:dyDescent="0.25">
      <c r="A26" s="28" t="s">
        <v>79</v>
      </c>
      <c r="B26" s="76" t="e">
        <f>#REF!</f>
        <v>#REF!</v>
      </c>
      <c r="G26" s="28" t="str">
        <f>A26</f>
        <v>Cable Car &amp; Wings of Time &amp; SEA Aquarium</v>
      </c>
      <c r="H26" s="76">
        <f>'[1]MASTER LAND CHART'!I478</f>
        <v>23</v>
      </c>
    </row>
    <row r="27" spans="1:8" ht="15" customHeight="1" x14ac:dyDescent="0.25">
      <c r="A27" s="28"/>
      <c r="B27" s="76"/>
      <c r="G27" s="28" t="s">
        <v>80</v>
      </c>
      <c r="H27" s="76">
        <f>'[1]MASTER LAND CHART'!I479</f>
        <v>28</v>
      </c>
    </row>
    <row r="28" spans="1:8" s="24" customFormat="1" ht="15" customHeight="1" thickBot="1" x14ac:dyDescent="0.3">
      <c r="A28" s="33" t="s">
        <v>81</v>
      </c>
      <c r="B28" s="34" t="e">
        <f>SUM(B25:B27)</f>
        <v>#REF!</v>
      </c>
      <c r="C28" s="12"/>
      <c r="G28" s="33" t="s">
        <v>81</v>
      </c>
      <c r="H28" s="34">
        <f>SUM(H25:H27)</f>
        <v>108</v>
      </c>
    </row>
    <row r="29" spans="1:8" s="24" customFormat="1" ht="15" customHeight="1" x14ac:dyDescent="0.25">
      <c r="A29" s="35" t="s">
        <v>69</v>
      </c>
      <c r="B29" s="36" t="e">
        <f>#REF!</f>
        <v>#REF!</v>
      </c>
      <c r="C29" s="12"/>
      <c r="G29" s="35" t="s">
        <v>69</v>
      </c>
      <c r="H29" s="36">
        <f>'[1]MASTER LAND CHART'!I198</f>
        <v>135</v>
      </c>
    </row>
    <row r="30" spans="1:8" s="24" customFormat="1" ht="15" customHeight="1" x14ac:dyDescent="0.25">
      <c r="A30" s="77" t="s">
        <v>70</v>
      </c>
      <c r="B30" s="78" t="e">
        <f>ROUNDUP((((B24+B29)/B19)+B28)*$C$1,0)</f>
        <v>#REF!</v>
      </c>
      <c r="C30" s="12"/>
      <c r="G30" s="77" t="s">
        <v>70</v>
      </c>
      <c r="H30" s="78">
        <f>ROUNDUP((((H24+H29)/H19)+H28)*$C$1,0)</f>
        <v>180</v>
      </c>
    </row>
    <row r="31" spans="1:8" ht="15" customHeight="1" x14ac:dyDescent="0.25">
      <c r="A31" s="80" t="s">
        <v>71</v>
      </c>
      <c r="B31" s="79">
        <v>1.25</v>
      </c>
      <c r="G31" s="80" t="s">
        <v>71</v>
      </c>
      <c r="H31" s="79">
        <v>1.25</v>
      </c>
    </row>
    <row r="32" spans="1:8" ht="15" customHeight="1" x14ac:dyDescent="0.25">
      <c r="A32" s="80" t="s">
        <v>72</v>
      </c>
      <c r="B32" s="37" t="e">
        <f>ROUNDUP(B30*B31,0)</f>
        <v>#REF!</v>
      </c>
      <c r="G32" s="80" t="s">
        <v>72</v>
      </c>
      <c r="H32" s="37">
        <f>ROUNDUP(H30*H31,0)</f>
        <v>225</v>
      </c>
    </row>
    <row r="33" spans="1:8" ht="15" customHeight="1" x14ac:dyDescent="0.25">
      <c r="A33" s="87" t="s">
        <v>73</v>
      </c>
      <c r="B33" s="88" t="e">
        <f>ROUNDUP(B32/$D$1,0)</f>
        <v>#REF!</v>
      </c>
      <c r="C33" s="12">
        <v>116</v>
      </c>
      <c r="D33" s="24"/>
      <c r="G33" s="87" t="s">
        <v>73</v>
      </c>
      <c r="H33" s="88">
        <f>ROUNDUP(H32/$D$1,0)</f>
        <v>188</v>
      </c>
    </row>
    <row r="34" spans="1:8" ht="15" customHeight="1" x14ac:dyDescent="0.25">
      <c r="A34" s="84" t="s">
        <v>74</v>
      </c>
      <c r="B34" s="85" t="e">
        <f>ROUNDUP(B33*$D$1*$E$1,0)</f>
        <v>#REF!</v>
      </c>
      <c r="D34" s="24"/>
      <c r="G34" s="84" t="s">
        <v>74</v>
      </c>
      <c r="H34" s="85">
        <f>ROUNDUP(H33*$D$1*$E$1,0)</f>
        <v>249</v>
      </c>
    </row>
    <row r="35" spans="1:8" ht="15" customHeight="1" x14ac:dyDescent="0.25">
      <c r="D35" s="12"/>
    </row>
    <row r="36" spans="1:8" ht="15" customHeight="1" x14ac:dyDescent="0.25">
      <c r="D36" s="12"/>
    </row>
    <row r="37" spans="1:8" ht="15" customHeight="1" x14ac:dyDescent="0.25">
      <c r="B37" s="74" t="s">
        <v>61</v>
      </c>
      <c r="H37" s="74" t="s">
        <v>61</v>
      </c>
    </row>
    <row r="38" spans="1:8" s="4" customFormat="1" ht="23.25" customHeight="1" x14ac:dyDescent="0.25">
      <c r="A38" s="39" t="s">
        <v>82</v>
      </c>
      <c r="B38" s="9">
        <v>4</v>
      </c>
      <c r="C38" s="3"/>
      <c r="G38" s="39" t="s">
        <v>83</v>
      </c>
      <c r="H38" s="40">
        <v>4</v>
      </c>
    </row>
    <row r="39" spans="1:8" s="4" customFormat="1" ht="15" customHeight="1" x14ac:dyDescent="0.25">
      <c r="A39" s="41" t="s">
        <v>63</v>
      </c>
      <c r="B39" s="42" t="e">
        <f>#REF!</f>
        <v>#REF!</v>
      </c>
      <c r="C39" s="3"/>
      <c r="G39" s="41" t="s">
        <v>63</v>
      </c>
      <c r="H39" s="42">
        <f>'[1]MASTER LAND CHART'!L494</f>
        <v>110</v>
      </c>
    </row>
    <row r="40" spans="1:8" s="4" customFormat="1" ht="15" customHeight="1" x14ac:dyDescent="0.25">
      <c r="A40" s="43" t="s">
        <v>64</v>
      </c>
      <c r="B40" s="42">
        <v>0</v>
      </c>
      <c r="C40" s="3"/>
      <c r="G40" s="43" t="s">
        <v>64</v>
      </c>
      <c r="H40" s="42">
        <f>'[1]MASTER LAND CHART'!L495</f>
        <v>10</v>
      </c>
    </row>
    <row r="41" spans="1:8" s="45" customFormat="1" ht="15" customHeight="1" x14ac:dyDescent="0.25">
      <c r="A41" s="15" t="s">
        <v>66</v>
      </c>
      <c r="B41" s="89" t="e">
        <f>SUM(B39:B40)</f>
        <v>#REF!</v>
      </c>
      <c r="C41" s="44"/>
      <c r="G41" s="15" t="s">
        <v>66</v>
      </c>
      <c r="H41" s="89">
        <f>SUM(H39:H40)</f>
        <v>120</v>
      </c>
    </row>
    <row r="42" spans="1:8" s="4" customFormat="1" ht="15" customHeight="1" x14ac:dyDescent="0.25">
      <c r="A42" s="46" t="str">
        <f>A25</f>
        <v>Misc (water, towel, etc) - per pax</v>
      </c>
      <c r="B42" s="76">
        <f>'[1]MASTER LAND CHART'!C15</f>
        <v>2</v>
      </c>
      <c r="C42" s="3"/>
      <c r="G42" s="46" t="str">
        <f>A42</f>
        <v>Misc (water, towel, etc) - per pax</v>
      </c>
      <c r="H42" s="76">
        <f>'[1]MASTER LAND CHART'!I15</f>
        <v>2</v>
      </c>
    </row>
    <row r="43" spans="1:8" s="4" customFormat="1" ht="15" customHeight="1" x14ac:dyDescent="0.25">
      <c r="A43" s="46" t="s">
        <v>84</v>
      </c>
      <c r="B43" s="47" t="e">
        <f>#REF!</f>
        <v>#REF!</v>
      </c>
      <c r="C43" s="3"/>
      <c r="G43" s="46" t="s">
        <v>85</v>
      </c>
      <c r="H43" s="47">
        <f>'[1]MASTER LAND CHART'!I499</f>
        <v>24</v>
      </c>
    </row>
    <row r="44" spans="1:8" s="4" customFormat="1" ht="15" customHeight="1" x14ac:dyDescent="0.25">
      <c r="A44" s="43"/>
      <c r="B44" s="47"/>
      <c r="C44" s="3"/>
      <c r="G44" s="43" t="s">
        <v>86</v>
      </c>
      <c r="H44" s="47">
        <f>'[1]MASTER LAND CHART'!I498</f>
        <v>9</v>
      </c>
    </row>
    <row r="45" spans="1:8" s="4" customFormat="1" ht="15" customHeight="1" x14ac:dyDescent="0.25">
      <c r="A45" s="43"/>
      <c r="B45" s="47"/>
      <c r="C45" s="3"/>
      <c r="G45" s="32" t="s">
        <v>87</v>
      </c>
      <c r="H45" s="47">
        <v>40</v>
      </c>
    </row>
    <row r="46" spans="1:8" s="50" customFormat="1" ht="15" customHeight="1" x14ac:dyDescent="0.25">
      <c r="A46" s="48" t="str">
        <f>A30</f>
        <v>SGD COST PRICE INCLUDING GST</v>
      </c>
      <c r="B46" s="49" t="e">
        <f>SUM(B42:B45)</f>
        <v>#REF!</v>
      </c>
      <c r="C46" s="3"/>
      <c r="G46" s="48" t="str">
        <f>A46</f>
        <v>SGD COST PRICE INCLUDING GST</v>
      </c>
      <c r="H46" s="49">
        <f>SUM(H42:H45)</f>
        <v>75</v>
      </c>
    </row>
    <row r="47" spans="1:8" s="4" customFormat="1" ht="15" customHeight="1" x14ac:dyDescent="0.25">
      <c r="A47" s="51" t="s">
        <v>69</v>
      </c>
      <c r="B47" s="36" t="e">
        <f>#REF!</f>
        <v>#REF!</v>
      </c>
      <c r="C47" s="3"/>
      <c r="G47" s="51" t="s">
        <v>69</v>
      </c>
      <c r="H47" s="36">
        <f>'[1]MASTER LAND CHART'!C198</f>
        <v>135</v>
      </c>
    </row>
    <row r="48" spans="1:8" s="4" customFormat="1" ht="15" customHeight="1" x14ac:dyDescent="0.25">
      <c r="A48" s="90" t="s">
        <v>70</v>
      </c>
      <c r="B48" s="91" t="e">
        <f>ROUNDUP((((B41+B47)/B38)+B46)*$C$1,0)</f>
        <v>#REF!</v>
      </c>
      <c r="C48" s="3"/>
      <c r="G48" s="90" t="s">
        <v>70</v>
      </c>
      <c r="H48" s="91">
        <f>ROUNDUP((((H41+H47)/H38)+H46)*$C$1,0)</f>
        <v>149</v>
      </c>
    </row>
    <row r="49" spans="1:8" s="30" customFormat="1" ht="15" customHeight="1" x14ac:dyDescent="0.25">
      <c r="A49" s="92" t="s">
        <v>71</v>
      </c>
      <c r="B49" s="93">
        <v>1.25</v>
      </c>
      <c r="G49" s="92" t="s">
        <v>71</v>
      </c>
      <c r="H49" s="93">
        <v>1.42</v>
      </c>
    </row>
    <row r="50" spans="1:8" ht="15" customHeight="1" x14ac:dyDescent="0.25">
      <c r="A50" s="92" t="s">
        <v>72</v>
      </c>
      <c r="B50" s="52" t="e">
        <f>ROUNDUP(B48*B49,0)</f>
        <v>#REF!</v>
      </c>
      <c r="G50" s="92" t="s">
        <v>72</v>
      </c>
      <c r="H50" s="52">
        <f>ROUNDUP(H48*H49,0)</f>
        <v>212</v>
      </c>
    </row>
    <row r="51" spans="1:8" ht="15" customHeight="1" x14ac:dyDescent="0.25">
      <c r="A51" s="87" t="s">
        <v>73</v>
      </c>
      <c r="B51" s="88" t="e">
        <f>ROUNDUP(B50/$D$1,0)</f>
        <v>#REF!</v>
      </c>
      <c r="C51" s="12">
        <v>115</v>
      </c>
      <c r="G51" s="87" t="s">
        <v>73</v>
      </c>
      <c r="H51" s="88">
        <f>ROUNDUP(H50/$D$1,0)</f>
        <v>177</v>
      </c>
    </row>
    <row r="52" spans="1:8" ht="15" customHeight="1" x14ac:dyDescent="0.25">
      <c r="A52" s="84" t="s">
        <v>74</v>
      </c>
      <c r="B52" s="85" t="e">
        <f>ROUNDUP(B51*$D$1*$E$1,0)</f>
        <v>#REF!</v>
      </c>
      <c r="D52" s="24"/>
      <c r="G52" s="84" t="s">
        <v>74</v>
      </c>
      <c r="H52" s="85">
        <f>ROUNDUP(H51*$D$1*$E$1,0)</f>
        <v>234</v>
      </c>
    </row>
    <row r="55" spans="1:8" ht="15" customHeight="1" x14ac:dyDescent="0.25">
      <c r="B55" s="74" t="s">
        <v>61</v>
      </c>
    </row>
    <row r="56" spans="1:8" ht="22.5" customHeight="1" x14ac:dyDescent="0.25">
      <c r="A56" s="26" t="s">
        <v>88</v>
      </c>
      <c r="B56" s="9">
        <v>4</v>
      </c>
      <c r="C56" s="53" t="s">
        <v>89</v>
      </c>
    </row>
    <row r="57" spans="1:8" ht="15" customHeight="1" x14ac:dyDescent="0.25">
      <c r="A57" s="27" t="s">
        <v>63</v>
      </c>
      <c r="B57" s="76">
        <f>'[1]MASTER LAND CHART'!J378</f>
        <v>80</v>
      </c>
    </row>
    <row r="58" spans="1:8" ht="15" customHeight="1" x14ac:dyDescent="0.25">
      <c r="A58" s="28" t="s">
        <v>64</v>
      </c>
      <c r="B58" s="76">
        <f>'[1]MASTER LAND CHART'!J379</f>
        <v>10</v>
      </c>
    </row>
    <row r="59" spans="1:8" ht="15" customHeight="1" x14ac:dyDescent="0.25">
      <c r="A59" s="28" t="s">
        <v>77</v>
      </c>
      <c r="B59" s="76">
        <f>'[1]MASTER LAND CHART'!J39</f>
        <v>13</v>
      </c>
    </row>
    <row r="60" spans="1:8" ht="15" customHeight="1" x14ac:dyDescent="0.25">
      <c r="A60" s="29"/>
      <c r="B60" s="76"/>
    </row>
    <row r="61" spans="1:8" s="31" customFormat="1" ht="15" customHeight="1" x14ac:dyDescent="0.25">
      <c r="A61" s="15" t="s">
        <v>66</v>
      </c>
      <c r="B61" s="86">
        <f>SUM(B57:B60)</f>
        <v>103</v>
      </c>
      <c r="C61" s="30"/>
    </row>
    <row r="62" spans="1:8" ht="15" customHeight="1" x14ac:dyDescent="0.25">
      <c r="A62" s="17" t="s">
        <v>67</v>
      </c>
      <c r="B62" s="18">
        <v>0</v>
      </c>
    </row>
    <row r="63" spans="1:8" ht="15" customHeight="1" x14ac:dyDescent="0.25">
      <c r="A63" s="28" t="str">
        <f>'[1]MASTER LAND CHART'!B382</f>
        <v>USS Entrance ticket</v>
      </c>
      <c r="B63" s="76">
        <f>'[1]MASTER LAND CHART'!J382</f>
        <v>62</v>
      </c>
    </row>
    <row r="64" spans="1:8" ht="15" customHeight="1" x14ac:dyDescent="0.25">
      <c r="A64" s="28"/>
      <c r="B64" s="76"/>
    </row>
    <row r="65" spans="1:4" s="24" customFormat="1" ht="15" customHeight="1" thickBot="1" x14ac:dyDescent="0.3">
      <c r="A65" s="33" t="s">
        <v>81</v>
      </c>
      <c r="B65" s="34">
        <f>SUM(B62:B64)</f>
        <v>62</v>
      </c>
      <c r="C65" s="12"/>
    </row>
    <row r="66" spans="1:4" s="24" customFormat="1" ht="15" customHeight="1" x14ac:dyDescent="0.25">
      <c r="A66" s="35"/>
      <c r="B66" s="36"/>
      <c r="C66" s="12"/>
    </row>
    <row r="67" spans="1:4" s="24" customFormat="1" ht="15" customHeight="1" x14ac:dyDescent="0.25">
      <c r="A67" s="77" t="s">
        <v>70</v>
      </c>
      <c r="B67" s="78">
        <f>ROUNDUP((((B61+B66)/B56)+B65)*$C$1,0)</f>
        <v>94</v>
      </c>
      <c r="C67" s="12"/>
    </row>
    <row r="68" spans="1:4" ht="15" customHeight="1" x14ac:dyDescent="0.25">
      <c r="A68" s="80" t="s">
        <v>71</v>
      </c>
      <c r="B68" s="79">
        <v>1.1499999999999999</v>
      </c>
    </row>
    <row r="69" spans="1:4" ht="15" customHeight="1" x14ac:dyDescent="0.25">
      <c r="A69" s="80" t="s">
        <v>72</v>
      </c>
      <c r="B69" s="37">
        <f>ROUNDUP(B67*B68,0)</f>
        <v>109</v>
      </c>
    </row>
    <row r="70" spans="1:4" ht="15" customHeight="1" x14ac:dyDescent="0.25">
      <c r="A70" s="87" t="s">
        <v>73</v>
      </c>
      <c r="B70" s="88">
        <f>ROUNDUP(B69/$D$1,0)</f>
        <v>91</v>
      </c>
      <c r="D70" s="24"/>
    </row>
    <row r="71" spans="1:4" ht="15" customHeight="1" x14ac:dyDescent="0.25">
      <c r="A71" s="84" t="s">
        <v>74</v>
      </c>
      <c r="B71" s="85">
        <f>ROUNDUP(B70*$D$1*$E$1,0)</f>
        <v>121</v>
      </c>
      <c r="D71" s="24"/>
    </row>
    <row r="74" spans="1:4" ht="15" customHeight="1" x14ac:dyDescent="0.25">
      <c r="B74" s="74" t="s">
        <v>61</v>
      </c>
    </row>
    <row r="75" spans="1:4" ht="22.5" customHeight="1" x14ac:dyDescent="0.25">
      <c r="A75" s="26" t="s">
        <v>90</v>
      </c>
      <c r="B75" s="9">
        <v>4</v>
      </c>
      <c r="C75" s="53"/>
    </row>
    <row r="76" spans="1:4" ht="15" customHeight="1" x14ac:dyDescent="0.25">
      <c r="A76" s="27" t="s">
        <v>63</v>
      </c>
      <c r="B76" s="76" t="e">
        <f>#REF!</f>
        <v>#REF!</v>
      </c>
    </row>
    <row r="77" spans="1:4" ht="15" customHeight="1" x14ac:dyDescent="0.25">
      <c r="A77" s="28" t="s">
        <v>64</v>
      </c>
      <c r="B77" s="76">
        <f>0</f>
        <v>0</v>
      </c>
    </row>
    <row r="78" spans="1:4" ht="15" customHeight="1" x14ac:dyDescent="0.25">
      <c r="A78" s="29"/>
      <c r="B78" s="76"/>
    </row>
    <row r="79" spans="1:4" s="31" customFormat="1" ht="15" customHeight="1" x14ac:dyDescent="0.25">
      <c r="A79" s="15" t="s">
        <v>66</v>
      </c>
      <c r="B79" s="86" t="e">
        <f>SUM(B76:B78)</f>
        <v>#REF!</v>
      </c>
      <c r="C79" s="30"/>
    </row>
    <row r="80" spans="1:4" ht="15" customHeight="1" x14ac:dyDescent="0.25">
      <c r="A80" s="17" t="s">
        <v>91</v>
      </c>
      <c r="B80" s="18" t="e">
        <f>#REF!</f>
        <v>#REF!</v>
      </c>
    </row>
    <row r="81" spans="1:4" ht="15" customHeight="1" x14ac:dyDescent="0.25">
      <c r="A81" s="28"/>
      <c r="B81" s="76"/>
    </row>
    <row r="82" spans="1:4" ht="15" customHeight="1" x14ac:dyDescent="0.25">
      <c r="A82" s="28"/>
      <c r="B82" s="76"/>
    </row>
    <row r="83" spans="1:4" s="24" customFormat="1" ht="15" customHeight="1" thickBot="1" x14ac:dyDescent="0.3">
      <c r="A83" s="33" t="s">
        <v>81</v>
      </c>
      <c r="B83" s="34" t="e">
        <f>SUM(B80:B82)</f>
        <v>#REF!</v>
      </c>
      <c r="C83" s="12"/>
    </row>
    <row r="84" spans="1:4" s="24" customFormat="1" ht="15" customHeight="1" x14ac:dyDescent="0.25">
      <c r="A84" s="51" t="s">
        <v>69</v>
      </c>
      <c r="B84" s="36" t="e">
        <f>#REF!</f>
        <v>#REF!</v>
      </c>
      <c r="C84" s="12"/>
    </row>
    <row r="85" spans="1:4" s="24" customFormat="1" ht="15" customHeight="1" x14ac:dyDescent="0.25">
      <c r="A85" s="77" t="s">
        <v>70</v>
      </c>
      <c r="B85" s="78" t="e">
        <f>ROUNDUP((((B79+B84)/B75)+B83)*$C$1,0)</f>
        <v>#REF!</v>
      </c>
      <c r="C85" s="12"/>
    </row>
    <row r="86" spans="1:4" ht="15" customHeight="1" x14ac:dyDescent="0.25">
      <c r="A86" s="80" t="s">
        <v>71</v>
      </c>
      <c r="B86" s="79">
        <v>1.24</v>
      </c>
    </row>
    <row r="87" spans="1:4" ht="15" customHeight="1" x14ac:dyDescent="0.25">
      <c r="A87" s="80" t="s">
        <v>72</v>
      </c>
      <c r="B87" s="37" t="e">
        <f>ROUNDUP(B85*B86,0)</f>
        <v>#REF!</v>
      </c>
    </row>
    <row r="88" spans="1:4" ht="15" customHeight="1" x14ac:dyDescent="0.25">
      <c r="A88" s="87" t="s">
        <v>73</v>
      </c>
      <c r="B88" s="88" t="e">
        <f>ROUNDUP(B87/$D$1,0)</f>
        <v>#REF!</v>
      </c>
      <c r="D88" s="24"/>
    </row>
    <row r="89" spans="1:4" ht="15" customHeight="1" x14ac:dyDescent="0.25">
      <c r="A89" s="84" t="s">
        <v>74</v>
      </c>
      <c r="B89" s="85" t="e">
        <f>ROUNDUP(B88*$D$1*$E$1,0)</f>
        <v>#REF!</v>
      </c>
      <c r="D89" s="24"/>
    </row>
    <row r="92" spans="1:4" ht="15" customHeight="1" x14ac:dyDescent="0.25">
      <c r="B92" s="74" t="s">
        <v>61</v>
      </c>
    </row>
    <row r="93" spans="1:4" ht="31.5" x14ac:dyDescent="0.25">
      <c r="A93" s="54" t="s">
        <v>92</v>
      </c>
      <c r="B93" s="9">
        <v>2</v>
      </c>
      <c r="C93" s="53"/>
    </row>
    <row r="94" spans="1:4" ht="15" customHeight="1" x14ac:dyDescent="0.25">
      <c r="A94" s="27" t="s">
        <v>63</v>
      </c>
      <c r="B94" s="76">
        <f>B57</f>
        <v>80</v>
      </c>
    </row>
    <row r="95" spans="1:4" ht="15" customHeight="1" x14ac:dyDescent="0.25">
      <c r="A95" s="28" t="s">
        <v>64</v>
      </c>
      <c r="B95" s="76">
        <f>B58</f>
        <v>10</v>
      </c>
    </row>
    <row r="96" spans="1:4" ht="15" customHeight="1" x14ac:dyDescent="0.25">
      <c r="A96" s="29"/>
      <c r="B96" s="76"/>
    </row>
    <row r="97" spans="1:4" s="31" customFormat="1" ht="15" customHeight="1" x14ac:dyDescent="0.25">
      <c r="A97" s="15" t="s">
        <v>66</v>
      </c>
      <c r="B97" s="86">
        <f>SUM(B94:B96)</f>
        <v>90</v>
      </c>
      <c r="C97" s="30"/>
    </row>
    <row r="98" spans="1:4" ht="15" customHeight="1" x14ac:dyDescent="0.25">
      <c r="A98" s="17" t="s">
        <v>93</v>
      </c>
      <c r="B98" s="18">
        <f>'[1]MASTER LAND CHART'!C635</f>
        <v>0</v>
      </c>
    </row>
    <row r="99" spans="1:4" ht="15" customHeight="1" x14ac:dyDescent="0.25">
      <c r="A99" s="28" t="s">
        <v>94</v>
      </c>
      <c r="B99" s="76">
        <v>69</v>
      </c>
    </row>
    <row r="100" spans="1:4" ht="63.75" x14ac:dyDescent="0.25">
      <c r="A100" s="55" t="s">
        <v>95</v>
      </c>
      <c r="B100" s="76"/>
    </row>
    <row r="101" spans="1:4" s="24" customFormat="1" ht="15" customHeight="1" thickBot="1" x14ac:dyDescent="0.3">
      <c r="A101" s="33" t="s">
        <v>81</v>
      </c>
      <c r="B101" s="34">
        <f>SUM(B98:B100)</f>
        <v>69</v>
      </c>
      <c r="C101" s="12"/>
    </row>
    <row r="102" spans="1:4" s="24" customFormat="1" ht="15" customHeight="1" x14ac:dyDescent="0.25">
      <c r="A102" s="51" t="s">
        <v>96</v>
      </c>
      <c r="B102" s="36">
        <v>0</v>
      </c>
      <c r="C102" s="12"/>
    </row>
    <row r="103" spans="1:4" s="24" customFormat="1" ht="15" customHeight="1" x14ac:dyDescent="0.25">
      <c r="A103" s="77" t="s">
        <v>70</v>
      </c>
      <c r="B103" s="78">
        <f>ROUNDUP((((B97+B102)/B93)+B101)*$C$1,0)</f>
        <v>122</v>
      </c>
      <c r="C103" s="12"/>
    </row>
    <row r="104" spans="1:4" ht="15" customHeight="1" x14ac:dyDescent="0.25">
      <c r="A104" s="80" t="s">
        <v>71</v>
      </c>
      <c r="B104" s="79">
        <v>1.25</v>
      </c>
    </row>
    <row r="105" spans="1:4" ht="15" customHeight="1" x14ac:dyDescent="0.25">
      <c r="A105" s="80" t="s">
        <v>72</v>
      </c>
      <c r="B105" s="37">
        <f>ROUNDUP(B103*B104,0)</f>
        <v>153</v>
      </c>
    </row>
    <row r="106" spans="1:4" ht="15" customHeight="1" x14ac:dyDescent="0.25">
      <c r="A106" s="87" t="s">
        <v>73</v>
      </c>
      <c r="B106" s="88">
        <f>ROUNDUP(B105/$D$1,0)</f>
        <v>128</v>
      </c>
      <c r="C106" s="56" t="s">
        <v>97</v>
      </c>
      <c r="D106" s="24"/>
    </row>
    <row r="107" spans="1:4" ht="15" customHeight="1" x14ac:dyDescent="0.25">
      <c r="A107" s="84" t="s">
        <v>74</v>
      </c>
      <c r="B107" s="85">
        <f>ROUNDUP(B106*$D$1*$E$1,0)</f>
        <v>169</v>
      </c>
      <c r="D107" s="24"/>
    </row>
    <row r="110" spans="1:4" ht="22.5" customHeight="1" x14ac:dyDescent="0.25">
      <c r="B110" s="74" t="s">
        <v>61</v>
      </c>
    </row>
    <row r="111" spans="1:4" ht="22.5" customHeight="1" x14ac:dyDescent="0.25">
      <c r="A111" s="57" t="s">
        <v>98</v>
      </c>
      <c r="B111" s="9">
        <v>2</v>
      </c>
      <c r="C111" s="53" t="s">
        <v>99</v>
      </c>
    </row>
    <row r="112" spans="1:4" ht="15" customHeight="1" x14ac:dyDescent="0.25">
      <c r="A112" s="27" t="s">
        <v>63</v>
      </c>
      <c r="B112" s="76">
        <f>'[1]MASTER LAND CHART'!I273</f>
        <v>105</v>
      </c>
    </row>
    <row r="113" spans="1:4" ht="15" customHeight="1" x14ac:dyDescent="0.25">
      <c r="A113" s="28" t="s">
        <v>64</v>
      </c>
      <c r="B113" s="76">
        <f>'[1]MASTER LAND CHART'!I274</f>
        <v>10</v>
      </c>
    </row>
    <row r="114" spans="1:4" ht="15" customHeight="1" x14ac:dyDescent="0.25">
      <c r="A114" s="29"/>
      <c r="B114" s="76"/>
    </row>
    <row r="115" spans="1:4" s="31" customFormat="1" ht="15" customHeight="1" x14ac:dyDescent="0.25">
      <c r="A115" s="15" t="s">
        <v>66</v>
      </c>
      <c r="B115" s="86">
        <f>SUM(B112:B114)</f>
        <v>115</v>
      </c>
      <c r="C115" s="30"/>
    </row>
    <row r="116" spans="1:4" ht="15" customHeight="1" x14ac:dyDescent="0.25">
      <c r="A116" s="17" t="str">
        <f>'[1]MASTER LAND CHART'!B277</f>
        <v xml:space="preserve">Zoo admission with tram only + Panda </v>
      </c>
      <c r="B116" s="18">
        <f>'[1]MASTER LAND CHART'!I277</f>
        <v>24.5</v>
      </c>
    </row>
    <row r="117" spans="1:4" ht="15" customHeight="1" x14ac:dyDescent="0.25">
      <c r="A117" s="28" t="str">
        <f>'[1]MASTER LAND CHART'!B547</f>
        <v>River Safari Admission + Boat Ride</v>
      </c>
      <c r="B117" s="76">
        <f>'[1]MASTER LAND CHART'!I547</f>
        <v>23</v>
      </c>
    </row>
    <row r="118" spans="1:4" ht="15" customHeight="1" x14ac:dyDescent="0.25">
      <c r="A118" s="28"/>
      <c r="B118" s="76"/>
    </row>
    <row r="119" spans="1:4" s="24" customFormat="1" ht="15" customHeight="1" thickBot="1" x14ac:dyDescent="0.3">
      <c r="A119" s="33" t="s">
        <v>81</v>
      </c>
      <c r="B119" s="34">
        <f>SUM(B116:B118)</f>
        <v>47.5</v>
      </c>
      <c r="C119" s="12"/>
    </row>
    <row r="120" spans="1:4" s="24" customFormat="1" ht="15" customHeight="1" x14ac:dyDescent="0.25">
      <c r="A120" s="51" t="s">
        <v>100</v>
      </c>
      <c r="B120" s="36">
        <v>0</v>
      </c>
      <c r="C120" s="12"/>
    </row>
    <row r="121" spans="1:4" s="24" customFormat="1" ht="15" customHeight="1" x14ac:dyDescent="0.25">
      <c r="A121" s="77" t="s">
        <v>70</v>
      </c>
      <c r="B121" s="78">
        <f>ROUNDUP((((B115+B120)/B111)+B119)*$C$1,0)</f>
        <v>113</v>
      </c>
      <c r="C121" s="12"/>
    </row>
    <row r="122" spans="1:4" ht="15" customHeight="1" x14ac:dyDescent="0.25">
      <c r="A122" s="80" t="s">
        <v>71</v>
      </c>
      <c r="B122" s="79">
        <v>1.25</v>
      </c>
    </row>
    <row r="123" spans="1:4" ht="15" customHeight="1" x14ac:dyDescent="0.25">
      <c r="A123" s="80" t="s">
        <v>72</v>
      </c>
      <c r="B123" s="37">
        <f>ROUNDUP(B121*B122,0)</f>
        <v>142</v>
      </c>
    </row>
    <row r="124" spans="1:4" ht="15" customHeight="1" x14ac:dyDescent="0.25">
      <c r="A124" s="87" t="s">
        <v>73</v>
      </c>
      <c r="B124" s="88">
        <f>ROUNDUP(B123/$D$1,0)</f>
        <v>119</v>
      </c>
      <c r="D124" s="24"/>
    </row>
    <row r="125" spans="1:4" ht="15" customHeight="1" x14ac:dyDescent="0.25">
      <c r="A125" s="84" t="s">
        <v>74</v>
      </c>
      <c r="B125" s="85">
        <f>ROUNDUP(B124*$D$1*$E$1,0)</f>
        <v>158</v>
      </c>
      <c r="D125" s="24"/>
    </row>
  </sheetData>
  <pageMargins left="0.7" right="0.7" top="0.75" bottom="0.75" header="0.3" footer="0.3"/>
  <pageSetup paperSize="9" scale="55" orientation="portrait"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3"/>
  <sheetViews>
    <sheetView topLeftCell="A10" workbookViewId="0">
      <selection activeCell="A28" sqref="A28:XFD33"/>
    </sheetView>
  </sheetViews>
  <sheetFormatPr defaultColWidth="8.85546875" defaultRowHeight="15" x14ac:dyDescent="0.25"/>
  <cols>
    <col min="1" max="1" width="8.85546875" style="58"/>
    <col min="2" max="2" width="82.28515625" style="58" customWidth="1"/>
    <col min="3" max="3" width="17.140625" style="58" customWidth="1"/>
    <col min="4" max="4" width="11.5703125" style="58" customWidth="1"/>
    <col min="5" max="5" width="11.7109375" style="58" customWidth="1"/>
    <col min="6" max="16384" width="8.85546875" style="58"/>
  </cols>
  <sheetData>
    <row r="2" spans="2:5" ht="22.5" x14ac:dyDescent="0.3">
      <c r="B2" s="197" t="s">
        <v>101</v>
      </c>
      <c r="C2" s="197"/>
      <c r="D2" s="197"/>
      <c r="E2" s="197"/>
    </row>
    <row r="3" spans="2:5" ht="31.15" customHeight="1" x14ac:dyDescent="0.25">
      <c r="B3" s="94" t="s">
        <v>102</v>
      </c>
      <c r="C3" s="192" t="s">
        <v>103</v>
      </c>
      <c r="D3" s="192"/>
      <c r="E3" s="193"/>
    </row>
    <row r="4" spans="2:5" ht="30" customHeight="1" x14ac:dyDescent="0.25">
      <c r="B4" s="95" t="s">
        <v>104</v>
      </c>
      <c r="C4" s="96" t="s">
        <v>105</v>
      </c>
      <c r="D4" s="97" t="s">
        <v>106</v>
      </c>
      <c r="E4" s="97" t="s">
        <v>107</v>
      </c>
    </row>
    <row r="5" spans="2:5" ht="15.75" x14ac:dyDescent="0.25">
      <c r="B5" s="98" t="s">
        <v>108</v>
      </c>
      <c r="C5" s="99" t="s">
        <v>109</v>
      </c>
      <c r="D5" s="100">
        <v>38</v>
      </c>
      <c r="E5" s="100">
        <v>30</v>
      </c>
    </row>
    <row r="6" spans="2:5" x14ac:dyDescent="0.25">
      <c r="B6" s="189" t="s">
        <v>110</v>
      </c>
      <c r="C6" s="190"/>
      <c r="D6" s="190"/>
      <c r="E6" s="191"/>
    </row>
    <row r="7" spans="2:5" x14ac:dyDescent="0.25">
      <c r="B7" s="101"/>
      <c r="C7" s="102"/>
      <c r="D7" s="103"/>
      <c r="E7" s="104"/>
    </row>
    <row r="8" spans="2:5" ht="15.75" x14ac:dyDescent="0.25">
      <c r="B8" s="59" t="s">
        <v>111</v>
      </c>
      <c r="C8" s="60" t="s">
        <v>109</v>
      </c>
      <c r="D8" s="61">
        <v>53</v>
      </c>
      <c r="E8" s="61">
        <v>45</v>
      </c>
    </row>
    <row r="9" spans="2:5" x14ac:dyDescent="0.25">
      <c r="B9" s="194" t="s">
        <v>112</v>
      </c>
      <c r="C9" s="195"/>
      <c r="D9" s="195"/>
      <c r="E9" s="196"/>
    </row>
    <row r="10" spans="2:5" x14ac:dyDescent="0.25">
      <c r="B10" s="105"/>
      <c r="C10" s="106"/>
      <c r="D10" s="106"/>
      <c r="E10" s="107"/>
    </row>
    <row r="11" spans="2:5" ht="15.75" x14ac:dyDescent="0.25">
      <c r="B11" s="59" t="s">
        <v>113</v>
      </c>
      <c r="C11" s="60" t="s">
        <v>114</v>
      </c>
      <c r="D11" s="61">
        <v>63</v>
      </c>
      <c r="E11" s="61">
        <v>55</v>
      </c>
    </row>
    <row r="12" spans="2:5" x14ac:dyDescent="0.25">
      <c r="B12" s="194" t="s">
        <v>115</v>
      </c>
      <c r="C12" s="195"/>
      <c r="D12" s="195"/>
      <c r="E12" s="196"/>
    </row>
    <row r="13" spans="2:5" x14ac:dyDescent="0.25">
      <c r="B13" s="105"/>
      <c r="C13" s="106"/>
      <c r="D13" s="106"/>
      <c r="E13" s="107"/>
    </row>
    <row r="14" spans="2:5" ht="15.75" x14ac:dyDescent="0.25">
      <c r="B14" s="62" t="s">
        <v>116</v>
      </c>
      <c r="C14" s="99" t="s">
        <v>109</v>
      </c>
      <c r="D14" s="100">
        <v>73</v>
      </c>
      <c r="E14" s="100">
        <v>65</v>
      </c>
    </row>
    <row r="15" spans="2:5" x14ac:dyDescent="0.25">
      <c r="B15" s="189" t="s">
        <v>117</v>
      </c>
      <c r="C15" s="190"/>
      <c r="D15" s="190"/>
      <c r="E15" s="191"/>
    </row>
    <row r="16" spans="2:5" x14ac:dyDescent="0.25">
      <c r="B16" s="101"/>
      <c r="C16" s="102"/>
      <c r="D16" s="103"/>
      <c r="E16" s="104"/>
    </row>
    <row r="17" spans="2:5" ht="15.75" x14ac:dyDescent="0.25">
      <c r="B17" s="59" t="s">
        <v>118</v>
      </c>
      <c r="C17" s="60" t="s">
        <v>119</v>
      </c>
      <c r="D17" s="61">
        <v>90</v>
      </c>
      <c r="E17" s="61">
        <v>82</v>
      </c>
    </row>
    <row r="18" spans="2:5" x14ac:dyDescent="0.25">
      <c r="B18" s="194" t="s">
        <v>120</v>
      </c>
      <c r="C18" s="195"/>
      <c r="D18" s="195"/>
      <c r="E18" s="196"/>
    </row>
    <row r="19" spans="2:5" x14ac:dyDescent="0.25">
      <c r="B19" s="63"/>
      <c r="C19" s="63"/>
      <c r="D19" s="63"/>
      <c r="E19" s="63"/>
    </row>
    <row r="20" spans="2:5" x14ac:dyDescent="0.25">
      <c r="B20" s="64" t="s">
        <v>121</v>
      </c>
      <c r="C20" s="64" t="s">
        <v>122</v>
      </c>
    </row>
    <row r="21" spans="2:5" x14ac:dyDescent="0.25">
      <c r="B21" s="105" t="s">
        <v>123</v>
      </c>
      <c r="C21" s="108" t="s">
        <v>124</v>
      </c>
      <c r="D21" s="106"/>
      <c r="E21" s="107"/>
    </row>
    <row r="22" spans="2:5" x14ac:dyDescent="0.25">
      <c r="B22" s="65" t="s">
        <v>125</v>
      </c>
      <c r="C22" s="66">
        <v>50</v>
      </c>
      <c r="D22" s="65" t="s">
        <v>126</v>
      </c>
      <c r="E22" s="67"/>
    </row>
    <row r="23" spans="2:5" x14ac:dyDescent="0.25">
      <c r="B23" s="68" t="s">
        <v>127</v>
      </c>
      <c r="E23" s="69"/>
    </row>
    <row r="24" spans="2:5" x14ac:dyDescent="0.25">
      <c r="B24" s="70" t="s">
        <v>128</v>
      </c>
      <c r="E24" s="69"/>
    </row>
    <row r="25" spans="2:5" x14ac:dyDescent="0.25">
      <c r="B25" s="71" t="s">
        <v>129</v>
      </c>
      <c r="C25" s="72"/>
      <c r="D25" s="72"/>
      <c r="E25" s="67"/>
    </row>
    <row r="26" spans="2:5" x14ac:dyDescent="0.25">
      <c r="B26" s="73"/>
    </row>
    <row r="27" spans="2:5" x14ac:dyDescent="0.25">
      <c r="B27" s="73"/>
    </row>
    <row r="28" spans="2:5" ht="31.15" customHeight="1" x14ac:dyDescent="0.25">
      <c r="B28" s="94" t="s">
        <v>130</v>
      </c>
      <c r="C28" s="192" t="s">
        <v>103</v>
      </c>
      <c r="D28" s="192"/>
      <c r="E28" s="193"/>
    </row>
    <row r="29" spans="2:5" ht="30" customHeight="1" x14ac:dyDescent="0.25">
      <c r="B29" s="95" t="s">
        <v>131</v>
      </c>
      <c r="C29" s="96" t="s">
        <v>105</v>
      </c>
      <c r="D29" s="97" t="s">
        <v>106</v>
      </c>
      <c r="E29" s="97"/>
    </row>
    <row r="30" spans="2:5" ht="15.75" x14ac:dyDescent="0.25">
      <c r="B30" s="109" t="s">
        <v>132</v>
      </c>
      <c r="C30" s="110" t="s">
        <v>133</v>
      </c>
      <c r="D30" s="111">
        <v>68</v>
      </c>
      <c r="E30" s="111"/>
    </row>
    <row r="31" spans="2:5" x14ac:dyDescent="0.25">
      <c r="B31" s="189" t="s">
        <v>134</v>
      </c>
      <c r="C31" s="190"/>
      <c r="D31" s="190"/>
      <c r="E31" s="191"/>
    </row>
    <row r="32" spans="2:5" x14ac:dyDescent="0.25">
      <c r="B32" s="186" t="s">
        <v>135</v>
      </c>
      <c r="C32" s="187"/>
      <c r="D32" s="187"/>
      <c r="E32" s="188"/>
    </row>
    <row r="33" spans="2:5" x14ac:dyDescent="0.25">
      <c r="B33" s="183" t="s">
        <v>136</v>
      </c>
      <c r="C33" s="184"/>
      <c r="D33" s="184"/>
      <c r="E33" s="185"/>
    </row>
  </sheetData>
  <mergeCells count="11">
    <mergeCell ref="B15:E15"/>
    <mergeCell ref="B2:E2"/>
    <mergeCell ref="C3:E3"/>
    <mergeCell ref="B6:E6"/>
    <mergeCell ref="B9:E9"/>
    <mergeCell ref="B12:E12"/>
    <mergeCell ref="B33:E33"/>
    <mergeCell ref="B32:E32"/>
    <mergeCell ref="B31:E31"/>
    <mergeCell ref="C28:E28"/>
    <mergeCell ref="B18:E18"/>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fe1cf50-99b3-4f45-8272-c6f4723ed94f" xsi:nil="true"/>
    <lcf76f155ced4ddcb4097134ff3c332f xmlns="cf6fd17f-81f3-4263-9645-664eafeb984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A8234D826CAE4EA4774680D9295670" ma:contentTypeVersion="15" ma:contentTypeDescription="Create a new document." ma:contentTypeScope="" ma:versionID="4df90967245a216952c5235a2da83bdd">
  <xsd:schema xmlns:xsd="http://www.w3.org/2001/XMLSchema" xmlns:xs="http://www.w3.org/2001/XMLSchema" xmlns:p="http://schemas.microsoft.com/office/2006/metadata/properties" xmlns:ns2="cf6fd17f-81f3-4263-9645-664eafeb9842" xmlns:ns3="8fe1cf50-99b3-4f45-8272-c6f4723ed94f" targetNamespace="http://schemas.microsoft.com/office/2006/metadata/properties" ma:root="true" ma:fieldsID="678627519a7726624fc47f957810a4a3" ns2:_="" ns3:_="">
    <xsd:import namespace="cf6fd17f-81f3-4263-9645-664eafeb9842"/>
    <xsd:import namespace="8fe1cf50-99b3-4f45-8272-c6f4723ed9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6fd17f-81f3-4263-9645-664eafeb98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7c5530e-4e47-4318-9f78-9d1a1f19bfa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fe1cf50-99b3-4f45-8272-c6f4723ed94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8cdd597-c671-4586-b4c8-055097077758}" ma:internalName="TaxCatchAll" ma:showField="CatchAllData" ma:web="8fe1cf50-99b3-4f45-8272-c6f4723ed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1AF13-84C0-403A-9D33-B8A0A4D0858C}">
  <ds:schemaRefs>
    <ds:schemaRef ds:uri="http://purl.org/dc/terms/"/>
    <ds:schemaRef ds:uri="http://schemas.microsoft.com/office/2006/metadata/properties"/>
    <ds:schemaRef ds:uri="http://schemas.microsoft.com/office/2006/documentManagement/types"/>
    <ds:schemaRef ds:uri="cf6fd17f-81f3-4263-9645-664eafeb9842"/>
    <ds:schemaRef ds:uri="http://purl.org/dc/elements/1.1/"/>
    <ds:schemaRef ds:uri="http://schemas.openxmlformats.org/package/2006/metadata/core-properties"/>
    <ds:schemaRef ds:uri="http://schemas.microsoft.com/office/infopath/2007/PartnerControls"/>
    <ds:schemaRef ds:uri="8fe1cf50-99b3-4f45-8272-c6f4723ed94f"/>
    <ds:schemaRef ds:uri="http://www.w3.org/XML/1998/namespace"/>
    <ds:schemaRef ds:uri="http://purl.org/dc/dcmitype/"/>
  </ds:schemaRefs>
</ds:datastoreItem>
</file>

<file path=customXml/itemProps2.xml><?xml version="1.0" encoding="utf-8"?>
<ds:datastoreItem xmlns:ds="http://schemas.openxmlformats.org/officeDocument/2006/customXml" ds:itemID="{CFB28C78-4100-410B-BE4A-C827A12279D5}">
  <ds:schemaRefs>
    <ds:schemaRef ds:uri="http://schemas.microsoft.com/sharepoint/v3/contenttype/forms"/>
  </ds:schemaRefs>
</ds:datastoreItem>
</file>

<file path=customXml/itemProps3.xml><?xml version="1.0" encoding="utf-8"?>
<ds:datastoreItem xmlns:ds="http://schemas.openxmlformats.org/officeDocument/2006/customXml" ds:itemID="{E40F4F39-F831-470E-B8F5-CA5AD61ED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6fd17f-81f3-4263-9645-664eafeb9842"/>
    <ds:schemaRef ds:uri="8fe1cf50-99b3-4f45-8272-c6f4723ed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Tours</vt:lpstr>
      <vt:lpstr>SIC EXCURSIONS</vt:lpstr>
      <vt:lpstr>F&amp;E Tour</vt:lpstr>
      <vt:lpstr>Sheet1</vt:lpstr>
      <vt:lpstr>'F&amp;E Tour'!Print_Area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Windows User</cp:lastModifiedBy>
  <cp:revision/>
  <dcterms:created xsi:type="dcterms:W3CDTF">2014-11-10T07:34:24Z</dcterms:created>
  <dcterms:modified xsi:type="dcterms:W3CDTF">2022-06-13T09:58:27Z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0x010100B6A8234D826CAE4EA4774680D9295670</vt:lpwstr>
  </property>
  <property fmtid="{D5CDD505-2E9C-101B-9397-08002B2CF9AE}" pid="3" name="MediaServiceImageTags">
    <vt:lpwstr/>
  </property>
</Properties>
</file>